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福澤業務ファイル\5．IBM関連\5-4．申請書関連\"/>
    </mc:Choice>
  </mc:AlternateContent>
  <xr:revisionPtr revIDLastSave="0" documentId="8_{71E7D85A-AB83-4332-865B-104F5F4CB479}" xr6:coauthVersionLast="47" xr6:coauthVersionMax="47" xr10:uidLastSave="{00000000-0000-0000-0000-000000000000}"/>
  <bookViews>
    <workbookView xWindow="-108" yWindow="-108" windowWidth="23256" windowHeight="12576" tabRatio="681" activeTab="1" xr2:uid="{3E1B9CC9-609A-47BC-A485-BB655DEE02CE}"/>
  </bookViews>
  <sheets>
    <sheet name="商流通知書" sheetId="9" r:id="rId1"/>
    <sheet name="提供価格調整申請書" sheetId="1" r:id="rId2"/>
    <sheet name="他社製機械保守サービス詳細" sheetId="6" state="hidden" r:id="rId3"/>
    <sheet name="保守拡張サービス詳細" sheetId="7" r:id="rId4"/>
    <sheet name="条件" sheetId="4" r:id="rId5"/>
    <sheet name="項目説明" sheetId="5" r:id="rId6"/>
    <sheet name="IBM社内使用_MVMS価格調整申請書" sheetId="8" r:id="rId7"/>
  </sheets>
  <externalReferences>
    <externalReference r:id="rId8"/>
    <externalReference r:id="rId9"/>
    <externalReference r:id="rId10"/>
  </externalReferences>
  <definedNames>
    <definedName name="MVMS">[1]リスト!$S$8:$S$9</definedName>
    <definedName name="新規" localSheetId="1">[2]リスト!$S$8:$S$9</definedName>
    <definedName name="対象サービスリスト">[3]設定シート!$A$2:$A$31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9" l="1"/>
  <c r="K111" i="8" l="1"/>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G111" i="8"/>
  <c r="I111" i="8" s="1"/>
  <c r="G110" i="8"/>
  <c r="I110" i="8" s="1"/>
  <c r="H109" i="8"/>
  <c r="G109" i="8"/>
  <c r="I109" i="8" s="1"/>
  <c r="H108" i="8"/>
  <c r="G108" i="8"/>
  <c r="I108" i="8" s="1"/>
  <c r="H107" i="8"/>
  <c r="G107" i="8"/>
  <c r="I107" i="8" s="1"/>
  <c r="I106" i="8"/>
  <c r="H106" i="8"/>
  <c r="G106" i="8"/>
  <c r="G105" i="8"/>
  <c r="I105" i="8" s="1"/>
  <c r="G104" i="8"/>
  <c r="I104" i="8" s="1"/>
  <c r="G103" i="8"/>
  <c r="I103" i="8" s="1"/>
  <c r="G102" i="8"/>
  <c r="I102" i="8" s="1"/>
  <c r="H101" i="8"/>
  <c r="G101" i="8"/>
  <c r="I101" i="8" s="1"/>
  <c r="H100" i="8"/>
  <c r="G100" i="8"/>
  <c r="I100" i="8" s="1"/>
  <c r="I99" i="8"/>
  <c r="H99" i="8"/>
  <c r="G99" i="8"/>
  <c r="I98" i="8"/>
  <c r="H98" i="8"/>
  <c r="G98" i="8"/>
  <c r="G97" i="8"/>
  <c r="I97" i="8" s="1"/>
  <c r="G96" i="8"/>
  <c r="I96" i="8" s="1"/>
  <c r="G95" i="8"/>
  <c r="I95" i="8" s="1"/>
  <c r="G94" i="8"/>
  <c r="I94" i="8" s="1"/>
  <c r="H93" i="8"/>
  <c r="G93" i="8"/>
  <c r="I93" i="8" s="1"/>
  <c r="H92" i="8"/>
  <c r="G92" i="8"/>
  <c r="I92" i="8" s="1"/>
  <c r="I91" i="8"/>
  <c r="H91" i="8"/>
  <c r="G91" i="8"/>
  <c r="I90" i="8"/>
  <c r="H90" i="8"/>
  <c r="G90" i="8"/>
  <c r="G89" i="8"/>
  <c r="I89" i="8" s="1"/>
  <c r="G88" i="8"/>
  <c r="I88" i="8" s="1"/>
  <c r="G87" i="8"/>
  <c r="I87" i="8" s="1"/>
  <c r="G86" i="8"/>
  <c r="I86" i="8" s="1"/>
  <c r="H85" i="8"/>
  <c r="G85" i="8"/>
  <c r="I85" i="8" s="1"/>
  <c r="H84" i="8"/>
  <c r="G84" i="8"/>
  <c r="I84" i="8" s="1"/>
  <c r="I83" i="8"/>
  <c r="H83" i="8"/>
  <c r="G83" i="8"/>
  <c r="I82" i="8"/>
  <c r="H82" i="8"/>
  <c r="G82" i="8"/>
  <c r="G81" i="8"/>
  <c r="I81" i="8" s="1"/>
  <c r="G80" i="8"/>
  <c r="I80" i="8" s="1"/>
  <c r="G79" i="8"/>
  <c r="I79" i="8" s="1"/>
  <c r="G78" i="8"/>
  <c r="I78" i="8" s="1"/>
  <c r="H77" i="8"/>
  <c r="G77" i="8"/>
  <c r="I77" i="8" s="1"/>
  <c r="H76" i="8"/>
  <c r="G76" i="8"/>
  <c r="I76" i="8" s="1"/>
  <c r="I75" i="8"/>
  <c r="H75" i="8"/>
  <c r="G75" i="8"/>
  <c r="I74" i="8"/>
  <c r="H74" i="8"/>
  <c r="G74" i="8"/>
  <c r="G73" i="8"/>
  <c r="I73" i="8" s="1"/>
  <c r="G72" i="8"/>
  <c r="I72" i="8" s="1"/>
  <c r="G71" i="8"/>
  <c r="I71" i="8" s="1"/>
  <c r="G70" i="8"/>
  <c r="I70" i="8" s="1"/>
  <c r="H69" i="8"/>
  <c r="G69" i="8"/>
  <c r="I69" i="8" s="1"/>
  <c r="H68" i="8"/>
  <c r="G68" i="8"/>
  <c r="I68" i="8" s="1"/>
  <c r="I67" i="8"/>
  <c r="H67" i="8"/>
  <c r="G67" i="8"/>
  <c r="I66" i="8"/>
  <c r="H66" i="8"/>
  <c r="G66" i="8"/>
  <c r="G65" i="8"/>
  <c r="I65" i="8" s="1"/>
  <c r="G64" i="8"/>
  <c r="I64" i="8" s="1"/>
  <c r="I63" i="8"/>
  <c r="G63" i="8"/>
  <c r="H63" i="8" s="1"/>
  <c r="G62" i="8"/>
  <c r="I62" i="8" s="1"/>
  <c r="H61" i="8"/>
  <c r="G61" i="8"/>
  <c r="I61" i="8" s="1"/>
  <c r="H60" i="8"/>
  <c r="G60" i="8"/>
  <c r="I60" i="8" s="1"/>
  <c r="I59" i="8"/>
  <c r="H59" i="8"/>
  <c r="G59" i="8"/>
  <c r="I58" i="8"/>
  <c r="H58" i="8"/>
  <c r="G58" i="8"/>
  <c r="G57" i="8"/>
  <c r="I57" i="8" s="1"/>
  <c r="G56" i="8"/>
  <c r="I56" i="8" s="1"/>
  <c r="I55" i="8"/>
  <c r="G55" i="8"/>
  <c r="H55" i="8" s="1"/>
  <c r="G54" i="8"/>
  <c r="I54" i="8" s="1"/>
  <c r="H53" i="8"/>
  <c r="G53" i="8"/>
  <c r="I53" i="8" s="1"/>
  <c r="H52" i="8"/>
  <c r="G52" i="8"/>
  <c r="I52" i="8" s="1"/>
  <c r="I51" i="8"/>
  <c r="H51" i="8"/>
  <c r="G51" i="8"/>
  <c r="I50" i="8"/>
  <c r="H50" i="8"/>
  <c r="G50" i="8"/>
  <c r="G49" i="8"/>
  <c r="I49" i="8" s="1"/>
  <c r="G48" i="8"/>
  <c r="I48" i="8" s="1"/>
  <c r="I47" i="8"/>
  <c r="G47" i="8"/>
  <c r="H47" i="8" s="1"/>
  <c r="G46" i="8"/>
  <c r="I46" i="8" s="1"/>
  <c r="H45" i="8"/>
  <c r="G45" i="8"/>
  <c r="I45" i="8" s="1"/>
  <c r="H44" i="8"/>
  <c r="G44" i="8"/>
  <c r="I44" i="8" s="1"/>
  <c r="I43" i="8"/>
  <c r="H43" i="8"/>
  <c r="G43" i="8"/>
  <c r="I42" i="8"/>
  <c r="H42" i="8"/>
  <c r="G42" i="8"/>
  <c r="G41" i="8"/>
  <c r="I41" i="8" s="1"/>
  <c r="G40" i="8"/>
  <c r="I40" i="8" s="1"/>
  <c r="I39" i="8"/>
  <c r="G39" i="8"/>
  <c r="H39" i="8" s="1"/>
  <c r="G38" i="8"/>
  <c r="I38" i="8" s="1"/>
  <c r="H37" i="8"/>
  <c r="G37" i="8"/>
  <c r="I37" i="8" s="1"/>
  <c r="H36" i="8"/>
  <c r="G36" i="8"/>
  <c r="I36" i="8" s="1"/>
  <c r="I35" i="8"/>
  <c r="H35" i="8"/>
  <c r="G35" i="8"/>
  <c r="I34" i="8"/>
  <c r="H34" i="8"/>
  <c r="G34" i="8"/>
  <c r="G33" i="8"/>
  <c r="I33" i="8" s="1"/>
  <c r="G32" i="8"/>
  <c r="I32" i="8" s="1"/>
  <c r="I31" i="8"/>
  <c r="G31" i="8"/>
  <c r="H31" i="8" s="1"/>
  <c r="G30" i="8"/>
  <c r="I30" i="8" s="1"/>
  <c r="H29" i="8"/>
  <c r="G29" i="8"/>
  <c r="I29" i="8" s="1"/>
  <c r="H28" i="8"/>
  <c r="G28" i="8"/>
  <c r="I28" i="8" s="1"/>
  <c r="I27" i="8"/>
  <c r="H27" i="8"/>
  <c r="G27" i="8"/>
  <c r="I26" i="8"/>
  <c r="H26" i="8"/>
  <c r="G26" i="8"/>
  <c r="G25" i="8"/>
  <c r="I25" i="8" s="1"/>
  <c r="G24" i="8"/>
  <c r="I24" i="8" s="1"/>
  <c r="I23" i="8"/>
  <c r="G23" i="8"/>
  <c r="H23" i="8" s="1"/>
  <c r="G22" i="8"/>
  <c r="I22" i="8" s="1"/>
  <c r="H21" i="8"/>
  <c r="G21" i="8"/>
  <c r="I21" i="8" s="1"/>
  <c r="H20" i="8"/>
  <c r="G20" i="8"/>
  <c r="I20" i="8" s="1"/>
  <c r="I19" i="8"/>
  <c r="H19" i="8"/>
  <c r="G19" i="8"/>
  <c r="I18" i="8"/>
  <c r="H18" i="8"/>
  <c r="G18" i="8"/>
  <c r="G17" i="8"/>
  <c r="I17" i="8" s="1"/>
  <c r="G16" i="8"/>
  <c r="I16" i="8" s="1"/>
  <c r="I15" i="8"/>
  <c r="G15" i="8"/>
  <c r="H15" i="8" s="1"/>
  <c r="G14" i="8"/>
  <c r="I14" i="8" s="1"/>
  <c r="F111" i="8"/>
  <c r="E111" i="8"/>
  <c r="D111" i="8"/>
  <c r="C111" i="8"/>
  <c r="B111" i="8"/>
  <c r="L111" i="8" s="1"/>
  <c r="A111" i="8"/>
  <c r="F110" i="8"/>
  <c r="E110" i="8"/>
  <c r="D110" i="8"/>
  <c r="C110" i="8"/>
  <c r="B110" i="8"/>
  <c r="A110" i="8"/>
  <c r="F109" i="8"/>
  <c r="E109" i="8"/>
  <c r="D109" i="8"/>
  <c r="C109" i="8"/>
  <c r="B109" i="8"/>
  <c r="L109" i="8" s="1"/>
  <c r="A109" i="8"/>
  <c r="F108" i="8"/>
  <c r="E108" i="8"/>
  <c r="D108" i="8"/>
  <c r="C108" i="8"/>
  <c r="B108" i="8"/>
  <c r="L108" i="8" s="1"/>
  <c r="A108" i="8"/>
  <c r="F107" i="8"/>
  <c r="E107" i="8"/>
  <c r="D107" i="8"/>
  <c r="C107" i="8"/>
  <c r="B107" i="8"/>
  <c r="A107" i="8"/>
  <c r="F106" i="8"/>
  <c r="E106" i="8"/>
  <c r="D106" i="8"/>
  <c r="C106" i="8"/>
  <c r="B106" i="8"/>
  <c r="A106" i="8"/>
  <c r="F105" i="8"/>
  <c r="E105" i="8"/>
  <c r="D105" i="8"/>
  <c r="C105" i="8"/>
  <c r="B105" i="8"/>
  <c r="L105" i="8" s="1"/>
  <c r="A105" i="8"/>
  <c r="F104" i="8"/>
  <c r="E104" i="8"/>
  <c r="D104" i="8"/>
  <c r="C104" i="8"/>
  <c r="B104" i="8"/>
  <c r="A104" i="8"/>
  <c r="F103" i="8"/>
  <c r="E103" i="8"/>
  <c r="D103" i="8"/>
  <c r="C103" i="8"/>
  <c r="B103" i="8"/>
  <c r="L103" i="8" s="1"/>
  <c r="A103" i="8"/>
  <c r="F102" i="8"/>
  <c r="E102" i="8"/>
  <c r="D102" i="8"/>
  <c r="C102" i="8"/>
  <c r="B102" i="8"/>
  <c r="L102" i="8" s="1"/>
  <c r="A102" i="8"/>
  <c r="F101" i="8"/>
  <c r="E101" i="8"/>
  <c r="D101" i="8"/>
  <c r="C101" i="8"/>
  <c r="B101" i="8"/>
  <c r="A101" i="8"/>
  <c r="F100" i="8"/>
  <c r="E100" i="8"/>
  <c r="D100" i="8"/>
  <c r="C100" i="8"/>
  <c r="B100" i="8"/>
  <c r="A100" i="8"/>
  <c r="F99" i="8"/>
  <c r="E99" i="8"/>
  <c r="D99" i="8"/>
  <c r="C99" i="8"/>
  <c r="B99" i="8"/>
  <c r="L99" i="8" s="1"/>
  <c r="A99" i="8"/>
  <c r="F98" i="8"/>
  <c r="E98" i="8"/>
  <c r="D98" i="8"/>
  <c r="C98" i="8"/>
  <c r="B98" i="8"/>
  <c r="A98" i="8"/>
  <c r="F97" i="8"/>
  <c r="E97" i="8"/>
  <c r="D97" i="8"/>
  <c r="C97" i="8"/>
  <c r="B97" i="8"/>
  <c r="A97" i="8"/>
  <c r="F96" i="8"/>
  <c r="E96" i="8"/>
  <c r="D96" i="8"/>
  <c r="C96" i="8"/>
  <c r="B96" i="8"/>
  <c r="A96" i="8"/>
  <c r="F95" i="8"/>
  <c r="E95" i="8"/>
  <c r="D95" i="8"/>
  <c r="C95" i="8"/>
  <c r="B95" i="8"/>
  <c r="A95" i="8"/>
  <c r="F94" i="8"/>
  <c r="E94" i="8"/>
  <c r="D94" i="8"/>
  <c r="C94" i="8"/>
  <c r="B94" i="8"/>
  <c r="L94" i="8" s="1"/>
  <c r="A94" i="8"/>
  <c r="F93" i="8"/>
  <c r="E93" i="8"/>
  <c r="D93" i="8"/>
  <c r="C93" i="8"/>
  <c r="B93" i="8"/>
  <c r="A93" i="8"/>
  <c r="F92" i="8"/>
  <c r="E92" i="8"/>
  <c r="D92" i="8"/>
  <c r="C92" i="8"/>
  <c r="B92" i="8"/>
  <c r="A92" i="8"/>
  <c r="F91" i="8"/>
  <c r="E91" i="8"/>
  <c r="D91" i="8"/>
  <c r="C91" i="8"/>
  <c r="B91" i="8"/>
  <c r="L91" i="8" s="1"/>
  <c r="A91" i="8"/>
  <c r="F90" i="8"/>
  <c r="E90" i="8"/>
  <c r="D90" i="8"/>
  <c r="C90" i="8"/>
  <c r="B90" i="8"/>
  <c r="L90" i="8" s="1"/>
  <c r="A90" i="8"/>
  <c r="F89" i="8"/>
  <c r="E89" i="8"/>
  <c r="D89" i="8"/>
  <c r="C89" i="8"/>
  <c r="B89" i="8"/>
  <c r="A89" i="8"/>
  <c r="F88" i="8"/>
  <c r="E88" i="8"/>
  <c r="D88" i="8"/>
  <c r="C88" i="8"/>
  <c r="B88" i="8"/>
  <c r="A88" i="8"/>
  <c r="F87" i="8"/>
  <c r="E87" i="8"/>
  <c r="D87" i="8"/>
  <c r="C87" i="8"/>
  <c r="B87" i="8"/>
  <c r="A87" i="8"/>
  <c r="F86" i="8"/>
  <c r="E86" i="8"/>
  <c r="D86" i="8"/>
  <c r="C86" i="8"/>
  <c r="B86" i="8"/>
  <c r="A86" i="8"/>
  <c r="F85" i="8"/>
  <c r="E85" i="8"/>
  <c r="D85" i="8"/>
  <c r="C85" i="8"/>
  <c r="B85" i="8"/>
  <c r="A85" i="8"/>
  <c r="F84" i="8"/>
  <c r="E84" i="8"/>
  <c r="D84" i="8"/>
  <c r="C84" i="8"/>
  <c r="B84" i="8"/>
  <c r="A84" i="8"/>
  <c r="F83" i="8"/>
  <c r="E83" i="8"/>
  <c r="D83" i="8"/>
  <c r="C83" i="8"/>
  <c r="B83" i="8"/>
  <c r="A83" i="8"/>
  <c r="F82" i="8"/>
  <c r="E82" i="8"/>
  <c r="D82" i="8"/>
  <c r="C82" i="8"/>
  <c r="B82" i="8"/>
  <c r="A82" i="8"/>
  <c r="F81" i="8"/>
  <c r="E81" i="8"/>
  <c r="D81" i="8"/>
  <c r="C81" i="8"/>
  <c r="B81" i="8"/>
  <c r="A81" i="8"/>
  <c r="F80" i="8"/>
  <c r="E80" i="8"/>
  <c r="D80" i="8"/>
  <c r="C80" i="8"/>
  <c r="B80" i="8"/>
  <c r="A80" i="8"/>
  <c r="F79" i="8"/>
  <c r="E79" i="8"/>
  <c r="D79" i="8"/>
  <c r="C79" i="8"/>
  <c r="B79" i="8"/>
  <c r="L79" i="8" s="1"/>
  <c r="A79" i="8"/>
  <c r="F78" i="8"/>
  <c r="E78" i="8"/>
  <c r="D78" i="8"/>
  <c r="C78" i="8"/>
  <c r="B78" i="8"/>
  <c r="A78" i="8"/>
  <c r="F77" i="8"/>
  <c r="E77" i="8"/>
  <c r="D77" i="8"/>
  <c r="C77" i="8"/>
  <c r="B77" i="8"/>
  <c r="A77" i="8"/>
  <c r="F76" i="8"/>
  <c r="E76" i="8"/>
  <c r="D76" i="8"/>
  <c r="C76" i="8"/>
  <c r="B76" i="8"/>
  <c r="L76" i="8" s="1"/>
  <c r="A76" i="8"/>
  <c r="F75" i="8"/>
  <c r="E75" i="8"/>
  <c r="D75" i="8"/>
  <c r="C75" i="8"/>
  <c r="B75" i="8"/>
  <c r="A75" i="8"/>
  <c r="F74" i="8"/>
  <c r="E74" i="8"/>
  <c r="D74" i="8"/>
  <c r="C74" i="8"/>
  <c r="B74" i="8"/>
  <c r="A74" i="8"/>
  <c r="F73" i="8"/>
  <c r="E73" i="8"/>
  <c r="D73" i="8"/>
  <c r="C73" i="8"/>
  <c r="B73" i="8"/>
  <c r="A73" i="8"/>
  <c r="F72" i="8"/>
  <c r="E72" i="8"/>
  <c r="D72" i="8"/>
  <c r="C72" i="8"/>
  <c r="B72" i="8"/>
  <c r="A72" i="8"/>
  <c r="F71" i="8"/>
  <c r="E71" i="8"/>
  <c r="D71" i="8"/>
  <c r="C71" i="8"/>
  <c r="B71" i="8"/>
  <c r="A71" i="8"/>
  <c r="F70" i="8"/>
  <c r="E70" i="8"/>
  <c r="D70" i="8"/>
  <c r="C70" i="8"/>
  <c r="B70" i="8"/>
  <c r="A70" i="8"/>
  <c r="F69" i="8"/>
  <c r="E69" i="8"/>
  <c r="D69" i="8"/>
  <c r="C69" i="8"/>
  <c r="B69" i="8"/>
  <c r="A69" i="8"/>
  <c r="F68" i="8"/>
  <c r="E68" i="8"/>
  <c r="D68" i="8"/>
  <c r="C68" i="8"/>
  <c r="B68" i="8"/>
  <c r="A68" i="8"/>
  <c r="F67" i="8"/>
  <c r="E67" i="8"/>
  <c r="D67" i="8"/>
  <c r="C67" i="8"/>
  <c r="B67" i="8"/>
  <c r="A67" i="8"/>
  <c r="F66" i="8"/>
  <c r="E66" i="8"/>
  <c r="D66" i="8"/>
  <c r="C66" i="8"/>
  <c r="B66" i="8"/>
  <c r="A66" i="8"/>
  <c r="F65" i="8"/>
  <c r="E65" i="8"/>
  <c r="D65" i="8"/>
  <c r="C65" i="8"/>
  <c r="B65" i="8"/>
  <c r="L65" i="8" s="1"/>
  <c r="A65" i="8"/>
  <c r="F64" i="8"/>
  <c r="E64" i="8"/>
  <c r="D64" i="8"/>
  <c r="C64" i="8"/>
  <c r="B64" i="8"/>
  <c r="A64" i="8"/>
  <c r="F63" i="8"/>
  <c r="E63" i="8"/>
  <c r="D63" i="8"/>
  <c r="C63" i="8"/>
  <c r="B63" i="8"/>
  <c r="A63" i="8"/>
  <c r="F62" i="8"/>
  <c r="E62" i="8"/>
  <c r="D62" i="8"/>
  <c r="C62" i="8"/>
  <c r="B62" i="8"/>
  <c r="A62" i="8"/>
  <c r="F61" i="8"/>
  <c r="E61" i="8"/>
  <c r="D61" i="8"/>
  <c r="C61" i="8"/>
  <c r="B61" i="8"/>
  <c r="A61" i="8"/>
  <c r="F60" i="8"/>
  <c r="E60" i="8"/>
  <c r="D60" i="8"/>
  <c r="C60" i="8"/>
  <c r="B60" i="8"/>
  <c r="A60" i="8"/>
  <c r="F59" i="8"/>
  <c r="E59" i="8"/>
  <c r="D59" i="8"/>
  <c r="C59" i="8"/>
  <c r="B59" i="8"/>
  <c r="A59" i="8"/>
  <c r="F58" i="8"/>
  <c r="E58" i="8"/>
  <c r="D58" i="8"/>
  <c r="C58" i="8"/>
  <c r="B58" i="8"/>
  <c r="A58" i="8"/>
  <c r="F57" i="8"/>
  <c r="E57" i="8"/>
  <c r="D57" i="8"/>
  <c r="C57" i="8"/>
  <c r="B57" i="8"/>
  <c r="L57" i="8" s="1"/>
  <c r="A57" i="8"/>
  <c r="F56" i="8"/>
  <c r="E56" i="8"/>
  <c r="D56" i="8"/>
  <c r="C56" i="8"/>
  <c r="B56" i="8"/>
  <c r="A56" i="8"/>
  <c r="F55" i="8"/>
  <c r="E55" i="8"/>
  <c r="D55" i="8"/>
  <c r="C55" i="8"/>
  <c r="B55" i="8"/>
  <c r="A55" i="8"/>
  <c r="F54" i="8"/>
  <c r="E54" i="8"/>
  <c r="D54" i="8"/>
  <c r="C54" i="8"/>
  <c r="B54" i="8"/>
  <c r="A54" i="8"/>
  <c r="F53" i="8"/>
  <c r="E53" i="8"/>
  <c r="D53" i="8"/>
  <c r="C53" i="8"/>
  <c r="B53" i="8"/>
  <c r="A53" i="8"/>
  <c r="F52" i="8"/>
  <c r="E52" i="8"/>
  <c r="D52" i="8"/>
  <c r="C52" i="8"/>
  <c r="B52" i="8"/>
  <c r="A52" i="8"/>
  <c r="F51" i="8"/>
  <c r="E51" i="8"/>
  <c r="D51" i="8"/>
  <c r="C51" i="8"/>
  <c r="B51" i="8"/>
  <c r="A51" i="8"/>
  <c r="F50" i="8"/>
  <c r="E50" i="8"/>
  <c r="D50" i="8"/>
  <c r="C50" i="8"/>
  <c r="B50" i="8"/>
  <c r="A50" i="8"/>
  <c r="F49" i="8"/>
  <c r="E49" i="8"/>
  <c r="D49" i="8"/>
  <c r="C49" i="8"/>
  <c r="B49" i="8"/>
  <c r="A49" i="8"/>
  <c r="F48" i="8"/>
  <c r="E48" i="8"/>
  <c r="D48" i="8"/>
  <c r="C48" i="8"/>
  <c r="B48" i="8"/>
  <c r="A48" i="8"/>
  <c r="F47" i="8"/>
  <c r="E47" i="8"/>
  <c r="D47" i="8"/>
  <c r="C47" i="8"/>
  <c r="B47" i="8"/>
  <c r="A47" i="8"/>
  <c r="F46" i="8"/>
  <c r="E46" i="8"/>
  <c r="D46" i="8"/>
  <c r="C46" i="8"/>
  <c r="B46" i="8"/>
  <c r="A46" i="8"/>
  <c r="F45" i="8"/>
  <c r="E45" i="8"/>
  <c r="D45" i="8"/>
  <c r="C45" i="8"/>
  <c r="B45" i="8"/>
  <c r="L45" i="8" s="1"/>
  <c r="A45" i="8"/>
  <c r="F44" i="8"/>
  <c r="E44" i="8"/>
  <c r="D44" i="8"/>
  <c r="C44" i="8"/>
  <c r="B44" i="8"/>
  <c r="L44" i="8" s="1"/>
  <c r="A44" i="8"/>
  <c r="F43" i="8"/>
  <c r="E43" i="8"/>
  <c r="D43" i="8"/>
  <c r="C43" i="8"/>
  <c r="B43" i="8"/>
  <c r="A43" i="8"/>
  <c r="F42" i="8"/>
  <c r="E42" i="8"/>
  <c r="D42" i="8"/>
  <c r="C42" i="8"/>
  <c r="B42" i="8"/>
  <c r="A42" i="8"/>
  <c r="F41" i="8"/>
  <c r="E41" i="8"/>
  <c r="D41" i="8"/>
  <c r="C41" i="8"/>
  <c r="B41" i="8"/>
  <c r="A41" i="8"/>
  <c r="F40" i="8"/>
  <c r="E40" i="8"/>
  <c r="D40" i="8"/>
  <c r="C40" i="8"/>
  <c r="B40" i="8"/>
  <c r="A40" i="8"/>
  <c r="F39" i="8"/>
  <c r="E39" i="8"/>
  <c r="D39" i="8"/>
  <c r="C39" i="8"/>
  <c r="B39" i="8"/>
  <c r="A39" i="8"/>
  <c r="F38" i="8"/>
  <c r="E38" i="8"/>
  <c r="D38" i="8"/>
  <c r="C38" i="8"/>
  <c r="B38" i="8"/>
  <c r="A38" i="8"/>
  <c r="F37" i="8"/>
  <c r="E37" i="8"/>
  <c r="D37" i="8"/>
  <c r="C37" i="8"/>
  <c r="B37" i="8"/>
  <c r="A37" i="8"/>
  <c r="F36" i="8"/>
  <c r="E36" i="8"/>
  <c r="D36" i="8"/>
  <c r="C36" i="8"/>
  <c r="B36" i="8"/>
  <c r="A36" i="8"/>
  <c r="F35" i="8"/>
  <c r="E35" i="8"/>
  <c r="D35" i="8"/>
  <c r="C35" i="8"/>
  <c r="B35" i="8"/>
  <c r="A35" i="8"/>
  <c r="F34" i="8"/>
  <c r="E34" i="8"/>
  <c r="D34" i="8"/>
  <c r="C34" i="8"/>
  <c r="B34" i="8"/>
  <c r="A34" i="8"/>
  <c r="F33" i="8"/>
  <c r="E33" i="8"/>
  <c r="D33" i="8"/>
  <c r="C33" i="8"/>
  <c r="B33" i="8"/>
  <c r="L33" i="8" s="1"/>
  <c r="A33" i="8"/>
  <c r="F32" i="8"/>
  <c r="E32" i="8"/>
  <c r="D32" i="8"/>
  <c r="C32" i="8"/>
  <c r="B32" i="8"/>
  <c r="A32" i="8"/>
  <c r="F31" i="8"/>
  <c r="E31" i="8"/>
  <c r="D31" i="8"/>
  <c r="C31" i="8"/>
  <c r="B31" i="8"/>
  <c r="A31" i="8"/>
  <c r="F30" i="8"/>
  <c r="E30" i="8"/>
  <c r="D30" i="8"/>
  <c r="C30" i="8"/>
  <c r="B30" i="8"/>
  <c r="A30" i="8"/>
  <c r="F29" i="8"/>
  <c r="E29" i="8"/>
  <c r="D29" i="8"/>
  <c r="C29" i="8"/>
  <c r="B29" i="8"/>
  <c r="A29" i="8"/>
  <c r="F28" i="8"/>
  <c r="E28" i="8"/>
  <c r="D28" i="8"/>
  <c r="C28" i="8"/>
  <c r="B28" i="8"/>
  <c r="A28" i="8"/>
  <c r="F27" i="8"/>
  <c r="E27" i="8"/>
  <c r="D27" i="8"/>
  <c r="C27" i="8"/>
  <c r="B27" i="8"/>
  <c r="A27" i="8"/>
  <c r="F26" i="8"/>
  <c r="E26" i="8"/>
  <c r="D26" i="8"/>
  <c r="C26" i="8"/>
  <c r="B26" i="8"/>
  <c r="A26" i="8"/>
  <c r="F25" i="8"/>
  <c r="E25" i="8"/>
  <c r="D25" i="8"/>
  <c r="C25" i="8"/>
  <c r="B25" i="8"/>
  <c r="L25" i="8" s="1"/>
  <c r="A25" i="8"/>
  <c r="F24" i="8"/>
  <c r="E24" i="8"/>
  <c r="D24" i="8"/>
  <c r="C24" i="8"/>
  <c r="B24" i="8"/>
  <c r="A24" i="8"/>
  <c r="F23" i="8"/>
  <c r="E23" i="8"/>
  <c r="D23" i="8"/>
  <c r="C23" i="8"/>
  <c r="B23" i="8"/>
  <c r="A23" i="8"/>
  <c r="F22" i="8"/>
  <c r="E22" i="8"/>
  <c r="D22" i="8"/>
  <c r="C22" i="8"/>
  <c r="B22" i="8"/>
  <c r="A22" i="8"/>
  <c r="F21" i="8"/>
  <c r="E21" i="8"/>
  <c r="D21" i="8"/>
  <c r="C21" i="8"/>
  <c r="B21" i="8"/>
  <c r="L21" i="8" s="1"/>
  <c r="A21" i="8"/>
  <c r="F20" i="8"/>
  <c r="E20" i="8"/>
  <c r="D20" i="8"/>
  <c r="C20" i="8"/>
  <c r="B20" i="8"/>
  <c r="A20" i="8"/>
  <c r="F19" i="8"/>
  <c r="E19" i="8"/>
  <c r="D19" i="8"/>
  <c r="C19" i="8"/>
  <c r="B19" i="8"/>
  <c r="L19" i="8" s="1"/>
  <c r="A19" i="8"/>
  <c r="F18" i="8"/>
  <c r="L18" i="8" s="1"/>
  <c r="E18" i="8"/>
  <c r="D18" i="8"/>
  <c r="C18" i="8"/>
  <c r="B18" i="8"/>
  <c r="A18" i="8"/>
  <c r="F17" i="8"/>
  <c r="E17" i="8"/>
  <c r="D17" i="8"/>
  <c r="C17" i="8"/>
  <c r="B17" i="8"/>
  <c r="A17" i="8"/>
  <c r="F16" i="8"/>
  <c r="E16" i="8"/>
  <c r="D16" i="8"/>
  <c r="C16" i="8"/>
  <c r="B16" i="8"/>
  <c r="A16" i="8"/>
  <c r="F15" i="8"/>
  <c r="E15" i="8"/>
  <c r="D15" i="8"/>
  <c r="C15" i="8"/>
  <c r="B15" i="8"/>
  <c r="A15" i="8"/>
  <c r="F14" i="8"/>
  <c r="L14" i="8" s="1"/>
  <c r="E14" i="8"/>
  <c r="D14" i="8"/>
  <c r="C14" i="8"/>
  <c r="B14" i="8"/>
  <c r="A14" i="8"/>
  <c r="F13" i="8"/>
  <c r="E13" i="8"/>
  <c r="D13" i="8"/>
  <c r="C13" i="8"/>
  <c r="B13" i="8"/>
  <c r="A13" i="8"/>
  <c r="E12" i="8"/>
  <c r="F12" i="8"/>
  <c r="D12" i="8"/>
  <c r="C12" i="8"/>
  <c r="B12" i="8"/>
  <c r="A12" i="8"/>
  <c r="B6" i="8"/>
  <c r="K12" i="8" l="1"/>
  <c r="L12" i="8" s="1"/>
  <c r="G13" i="8"/>
  <c r="I13" i="8" s="1"/>
  <c r="K13" i="8"/>
  <c r="L13" i="8" s="1"/>
  <c r="L16" i="8"/>
  <c r="L72" i="8"/>
  <c r="L48" i="8"/>
  <c r="L104" i="8"/>
  <c r="L22" i="8"/>
  <c r="L30" i="8"/>
  <c r="L34" i="8"/>
  <c r="L42" i="8"/>
  <c r="L54" i="8"/>
  <c r="L62" i="8"/>
  <c r="L66" i="8"/>
  <c r="G12" i="8"/>
  <c r="I12" i="8" s="1"/>
  <c r="H16" i="8"/>
  <c r="H24" i="8"/>
  <c r="H32" i="8"/>
  <c r="H40" i="8"/>
  <c r="H48" i="8"/>
  <c r="H56" i="8"/>
  <c r="H64" i="8"/>
  <c r="H72" i="8"/>
  <c r="H80" i="8"/>
  <c r="H88" i="8"/>
  <c r="H96" i="8"/>
  <c r="H104" i="8"/>
  <c r="H22" i="8"/>
  <c r="H38" i="8"/>
  <c r="H46" i="8"/>
  <c r="H54" i="8"/>
  <c r="H62" i="8"/>
  <c r="H70" i="8"/>
  <c r="H78" i="8"/>
  <c r="H86" i="8"/>
  <c r="H94" i="8"/>
  <c r="H102" i="8"/>
  <c r="H110" i="8"/>
  <c r="H14" i="8"/>
  <c r="H30" i="8"/>
  <c r="H17" i="8"/>
  <c r="H25" i="8"/>
  <c r="H33" i="8"/>
  <c r="H41" i="8"/>
  <c r="H49" i="8"/>
  <c r="H57" i="8"/>
  <c r="H65" i="8"/>
  <c r="H73" i="8"/>
  <c r="H81" i="8"/>
  <c r="H89" i="8"/>
  <c r="H97" i="8"/>
  <c r="H105" i="8"/>
  <c r="H71" i="8"/>
  <c r="H79" i="8"/>
  <c r="H87" i="8"/>
  <c r="H95" i="8"/>
  <c r="H103" i="8"/>
  <c r="H111" i="8"/>
  <c r="L24" i="8"/>
  <c r="L36" i="8"/>
  <c r="L53" i="8"/>
  <c r="L82" i="8"/>
  <c r="L31" i="8"/>
  <c r="L39" i="8"/>
  <c r="L43" i="8"/>
  <c r="L73" i="8"/>
  <c r="L81" i="8"/>
  <c r="L51" i="8"/>
  <c r="L56" i="8"/>
  <c r="L68" i="8"/>
  <c r="L85" i="8"/>
  <c r="L93" i="8"/>
  <c r="L63" i="8"/>
  <c r="L71" i="8"/>
  <c r="L84" i="8"/>
  <c r="L96" i="8"/>
  <c r="L20" i="8"/>
  <c r="L29" i="8"/>
  <c r="L38" i="8"/>
  <c r="L47" i="8"/>
  <c r="L52" i="8"/>
  <c r="L61" i="8"/>
  <c r="L75" i="8"/>
  <c r="L80" i="8"/>
  <c r="L89" i="8"/>
  <c r="L98" i="8"/>
  <c r="L107" i="8"/>
  <c r="L37" i="8"/>
  <c r="L46" i="8"/>
  <c r="L55" i="8"/>
  <c r="L60" i="8"/>
  <c r="L69" i="8"/>
  <c r="L74" i="8"/>
  <c r="L83" i="8"/>
  <c r="L88" i="8"/>
  <c r="L97" i="8"/>
  <c r="L106" i="8"/>
  <c r="L110" i="8"/>
  <c r="L23" i="8"/>
  <c r="L28" i="8"/>
  <c r="L27" i="8"/>
  <c r="L32" i="8"/>
  <c r="L41" i="8"/>
  <c r="L50" i="8"/>
  <c r="L59" i="8"/>
  <c r="L64" i="8"/>
  <c r="L78" i="8"/>
  <c r="L87" i="8"/>
  <c r="L92" i="8"/>
  <c r="L101" i="8"/>
  <c r="L15" i="8"/>
  <c r="L17" i="8"/>
  <c r="L26" i="8"/>
  <c r="L35" i="8"/>
  <c r="L40" i="8"/>
  <c r="L49" i="8"/>
  <c r="L58" i="8"/>
  <c r="L67" i="8"/>
  <c r="L70" i="8"/>
  <c r="L77" i="8"/>
  <c r="L86" i="8"/>
  <c r="L95" i="8"/>
  <c r="L100" i="8"/>
  <c r="H13" i="8" l="1"/>
  <c r="H12" i="8"/>
  <c r="H10" i="8" s="1"/>
  <c r="G10" i="8"/>
  <c r="I10" i="8" s="1"/>
  <c r="M6" i="6" l="1"/>
  <c r="O6" i="6"/>
  <c r="I4" i="7"/>
  <c r="AJ21" i="1" l="1"/>
  <c r="J4" i="6"/>
  <c r="M106" i="6"/>
  <c r="L106" i="6"/>
  <c r="M105" i="6"/>
  <c r="L105" i="6"/>
  <c r="M104" i="6"/>
  <c r="L104" i="6"/>
  <c r="M103" i="6"/>
  <c r="L103" i="6"/>
  <c r="M102" i="6"/>
  <c r="L102" i="6"/>
  <c r="M101" i="6"/>
  <c r="L101" i="6"/>
  <c r="M100" i="6"/>
  <c r="L100" i="6"/>
  <c r="M99" i="6"/>
  <c r="L99" i="6"/>
  <c r="M98" i="6"/>
  <c r="L98" i="6"/>
  <c r="M97" i="6"/>
  <c r="L97" i="6"/>
  <c r="M96" i="6"/>
  <c r="L96" i="6"/>
  <c r="M95" i="6"/>
  <c r="L95" i="6"/>
  <c r="M94" i="6"/>
  <c r="L94" i="6"/>
  <c r="M93" i="6"/>
  <c r="L93" i="6"/>
  <c r="M92" i="6"/>
  <c r="L92" i="6"/>
  <c r="M91" i="6"/>
  <c r="L91" i="6"/>
  <c r="M90" i="6"/>
  <c r="L90" i="6"/>
  <c r="M89" i="6"/>
  <c r="L89" i="6"/>
  <c r="M88" i="6"/>
  <c r="L88" i="6"/>
  <c r="M87" i="6"/>
  <c r="L87" i="6"/>
  <c r="M86" i="6"/>
  <c r="L86" i="6"/>
  <c r="M85" i="6"/>
  <c r="L85" i="6"/>
  <c r="M84" i="6"/>
  <c r="L84" i="6"/>
  <c r="M83" i="6"/>
  <c r="L83" i="6"/>
  <c r="M82" i="6"/>
  <c r="L82" i="6"/>
  <c r="M81" i="6"/>
  <c r="L81" i="6"/>
  <c r="M80" i="6"/>
  <c r="L80" i="6"/>
  <c r="M79" i="6"/>
  <c r="L79" i="6"/>
  <c r="M78" i="6"/>
  <c r="L78" i="6"/>
  <c r="M77" i="6"/>
  <c r="L77" i="6"/>
  <c r="M76" i="6"/>
  <c r="L76" i="6"/>
  <c r="M75" i="6"/>
  <c r="L75" i="6"/>
  <c r="M74" i="6"/>
  <c r="L74" i="6"/>
  <c r="M73" i="6"/>
  <c r="L73" i="6"/>
  <c r="M72" i="6"/>
  <c r="L72" i="6"/>
  <c r="M71" i="6"/>
  <c r="L71" i="6"/>
  <c r="M70" i="6"/>
  <c r="L70" i="6"/>
  <c r="M69" i="6"/>
  <c r="L69" i="6"/>
  <c r="M68" i="6"/>
  <c r="L68" i="6"/>
  <c r="M67" i="6"/>
  <c r="L67" i="6"/>
  <c r="M66" i="6"/>
  <c r="L66" i="6"/>
  <c r="M65" i="6"/>
  <c r="L65" i="6"/>
  <c r="M64" i="6"/>
  <c r="L64" i="6"/>
  <c r="M63" i="6"/>
  <c r="L63" i="6"/>
  <c r="M62" i="6"/>
  <c r="L62" i="6"/>
  <c r="M61" i="6"/>
  <c r="L61" i="6"/>
  <c r="M60" i="6"/>
  <c r="L60" i="6"/>
  <c r="M59" i="6"/>
  <c r="L59" i="6"/>
  <c r="M58" i="6"/>
  <c r="L58" i="6"/>
  <c r="M57" i="6"/>
  <c r="L57" i="6"/>
  <c r="M56" i="6"/>
  <c r="L56" i="6"/>
  <c r="M55" i="6"/>
  <c r="L55" i="6"/>
  <c r="M54" i="6"/>
  <c r="L54" i="6"/>
  <c r="M53" i="6"/>
  <c r="L53" i="6"/>
  <c r="M52" i="6"/>
  <c r="L52" i="6"/>
  <c r="M51" i="6"/>
  <c r="L51" i="6"/>
  <c r="M50" i="6"/>
  <c r="L50" i="6"/>
  <c r="M49" i="6"/>
  <c r="L49" i="6"/>
  <c r="M48" i="6"/>
  <c r="L48" i="6"/>
  <c r="M47" i="6"/>
  <c r="L47" i="6"/>
  <c r="M46" i="6"/>
  <c r="L46" i="6"/>
  <c r="M45" i="6"/>
  <c r="L45" i="6"/>
  <c r="M44" i="6"/>
  <c r="L44" i="6"/>
  <c r="M43" i="6"/>
  <c r="L43" i="6"/>
  <c r="M42" i="6"/>
  <c r="L42" i="6"/>
  <c r="M41" i="6"/>
  <c r="L41" i="6"/>
  <c r="M40" i="6"/>
  <c r="L40" i="6"/>
  <c r="M39" i="6"/>
  <c r="L39" i="6"/>
  <c r="M38" i="6"/>
  <c r="L38" i="6"/>
  <c r="M37" i="6"/>
  <c r="L37" i="6"/>
  <c r="M36" i="6"/>
  <c r="L36" i="6"/>
  <c r="M35" i="6"/>
  <c r="L35" i="6"/>
  <c r="M34" i="6"/>
  <c r="L34" i="6"/>
  <c r="M33" i="6"/>
  <c r="L33" i="6"/>
  <c r="M32" i="6"/>
  <c r="L32" i="6"/>
  <c r="M31" i="6"/>
  <c r="L31" i="6"/>
  <c r="M30" i="6"/>
  <c r="L30" i="6"/>
  <c r="M29" i="6"/>
  <c r="L29" i="6"/>
  <c r="M28" i="6"/>
  <c r="L28" i="6"/>
  <c r="M27" i="6"/>
  <c r="L27" i="6"/>
  <c r="M26" i="6"/>
  <c r="L26" i="6"/>
  <c r="M25" i="6"/>
  <c r="L25" i="6"/>
  <c r="M24" i="6"/>
  <c r="L24" i="6"/>
  <c r="M23" i="6"/>
  <c r="L23" i="6"/>
  <c r="M22" i="6"/>
  <c r="L22" i="6"/>
  <c r="M21" i="6"/>
  <c r="L21" i="6"/>
  <c r="M20" i="6"/>
  <c r="L20" i="6"/>
  <c r="M19" i="6"/>
  <c r="L19" i="6"/>
  <c r="M18" i="6"/>
  <c r="L18" i="6"/>
  <c r="M17" i="6"/>
  <c r="L1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L106" i="7" l="1"/>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J4" i="7"/>
  <c r="AE45" i="1" s="1"/>
  <c r="L7" i="7"/>
  <c r="L6" i="7"/>
  <c r="AA35" i="1"/>
  <c r="AA38" i="1" s="1"/>
  <c r="K4" i="6"/>
  <c r="M16" i="6"/>
  <c r="M15" i="6"/>
  <c r="M14" i="6"/>
  <c r="M13" i="6"/>
  <c r="M12" i="6"/>
  <c r="M11" i="6"/>
  <c r="M10" i="6"/>
  <c r="M9" i="6"/>
  <c r="M8" i="6"/>
  <c r="M7" i="6"/>
  <c r="AE35" i="1" l="1"/>
  <c r="AJ45" i="1"/>
  <c r="AJ35" i="1"/>
  <c r="K106" i="7" l="1"/>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H4" i="7"/>
  <c r="L4" i="7" s="1"/>
  <c r="G4" i="7"/>
  <c r="S45" i="1" s="1"/>
  <c r="L16" i="6"/>
  <c r="L15" i="6"/>
  <c r="L14" i="6"/>
  <c r="L13" i="6"/>
  <c r="L12" i="6"/>
  <c r="L11" i="6"/>
  <c r="L10" i="6"/>
  <c r="L9" i="6"/>
  <c r="L8" i="6"/>
  <c r="L7" i="6"/>
  <c r="I4" i="6"/>
  <c r="H4" i="6"/>
  <c r="S35" i="1" s="1"/>
  <c r="AA36" i="1" s="1"/>
  <c r="L6" i="6"/>
  <c r="AA37" i="1"/>
  <c r="W35" i="1" l="1"/>
  <c r="W37" i="1" s="1"/>
  <c r="M4" i="6"/>
  <c r="K4" i="7"/>
  <c r="W46" i="1" s="1"/>
  <c r="AE36" i="1"/>
  <c r="AE46" i="1"/>
  <c r="W45" i="1"/>
  <c r="W48" i="1" s="1"/>
  <c r="L4" i="6"/>
  <c r="W38" i="1" l="1"/>
  <c r="W47" i="1"/>
  <c r="W36" i="1"/>
  <c r="AJ30" i="1"/>
  <c r="AJ22" i="1"/>
  <c r="AJ20" i="1"/>
  <c r="AJ19" i="1"/>
  <c r="AJ18" i="1"/>
  <c r="AJ17" i="1"/>
  <c r="AJ12" i="1"/>
  <c r="AJ11" i="1"/>
  <c r="AJ9" i="1"/>
  <c r="AJ8" i="1"/>
  <c r="AA45" i="1"/>
  <c r="AA48" i="1" s="1"/>
  <c r="B6" i="1" l="1"/>
  <c r="AA47" i="1"/>
  <c r="AA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ＫＡＷＡＴＡＫＡ</author>
  </authors>
  <commentList>
    <comment ref="AB2" authorId="0" shapeId="0" xr:uid="{D54C0759-627D-486A-94FD-C417BC4EA85D}">
      <text>
        <r>
          <rPr>
            <b/>
            <sz val="9"/>
            <color indexed="81"/>
            <rFont val="ＭＳ Ｐゴシック"/>
            <family val="3"/>
            <charset val="128"/>
          </rPr>
          <t>水色部分は全て埋めてください。
記入漏れがある場合は
差し戻させていただきます。</t>
        </r>
      </text>
    </comment>
  </commentList>
</comments>
</file>

<file path=xl/sharedStrings.xml><?xml version="1.0" encoding="utf-8"?>
<sst xmlns="http://schemas.openxmlformats.org/spreadsheetml/2006/main" count="253" uniqueCount="202">
  <si>
    <t>TSS個別見積サービス価格調整申請書（他社製機械保守、保守拡張サービス用）</t>
    <rPh sb="3" eb="5">
      <t>コベツ</t>
    </rPh>
    <rPh sb="5" eb="7">
      <t>ミツモリ</t>
    </rPh>
    <rPh sb="11" eb="13">
      <t>カカク</t>
    </rPh>
    <rPh sb="13" eb="15">
      <t>チョウセイ</t>
    </rPh>
    <rPh sb="15" eb="18">
      <t>シンセイショ</t>
    </rPh>
    <rPh sb="19" eb="22">
      <t>タシャセイ</t>
    </rPh>
    <rPh sb="22" eb="24">
      <t>キカイ</t>
    </rPh>
    <rPh sb="24" eb="26">
      <t>ホシュ</t>
    </rPh>
    <rPh sb="27" eb="29">
      <t>ホシュ</t>
    </rPh>
    <rPh sb="29" eb="31">
      <t>カクチョウ</t>
    </rPh>
    <rPh sb="35" eb="36">
      <t>ヨウ</t>
    </rPh>
    <phoneticPr fontId="4"/>
  </si>
  <si>
    <t>①会社名</t>
    <rPh sb="1" eb="2">
      <t>カイ</t>
    </rPh>
    <rPh sb="2" eb="3">
      <t>シャ</t>
    </rPh>
    <rPh sb="3" eb="4">
      <t>メイ</t>
    </rPh>
    <phoneticPr fontId="4"/>
  </si>
  <si>
    <t>：</t>
    <phoneticPr fontId="4"/>
  </si>
  <si>
    <t>②BP番号</t>
    <rPh sb="3" eb="5">
      <t>バンゴウ</t>
    </rPh>
    <phoneticPr fontId="4"/>
  </si>
  <si>
    <t xml:space="preserve">③役 職           </t>
    <rPh sb="1" eb="4">
      <t>ヤクショク</t>
    </rPh>
    <phoneticPr fontId="4"/>
  </si>
  <si>
    <t xml:space="preserve">④氏 名         </t>
    <rPh sb="1" eb="4">
      <t>シメイ</t>
    </rPh>
    <phoneticPr fontId="4"/>
  </si>
  <si>
    <t xml:space="preserve">⑤電話番号    </t>
    <rPh sb="1" eb="3">
      <t>デンワ</t>
    </rPh>
    <rPh sb="3" eb="5">
      <t>バンゴウ</t>
    </rPh>
    <phoneticPr fontId="4"/>
  </si>
  <si>
    <t>★ 水色部分</t>
    <rPh sb="2" eb="3">
      <t>ミズ</t>
    </rPh>
    <rPh sb="3" eb="4">
      <t>イロ</t>
    </rPh>
    <rPh sb="4" eb="6">
      <t>ブブン</t>
    </rPh>
    <phoneticPr fontId="4"/>
  </si>
  <si>
    <t>★ 太枠部分</t>
    <rPh sb="2" eb="3">
      <t>フト</t>
    </rPh>
    <rPh sb="3" eb="4">
      <t>ワク</t>
    </rPh>
    <rPh sb="4" eb="6">
      <t>ブブン</t>
    </rPh>
    <phoneticPr fontId="4"/>
  </si>
  <si>
    <t>［お客様情報］</t>
    <rPh sb="1" eb="4">
      <t>オキャクサマ</t>
    </rPh>
    <rPh sb="4" eb="6">
      <t>ジョウホウ</t>
    </rPh>
    <phoneticPr fontId="4"/>
  </si>
  <si>
    <t>⑥お 客 様 名</t>
    <rPh sb="1" eb="6">
      <t>オキャクサマ</t>
    </rPh>
    <rPh sb="7" eb="8">
      <t>メイ</t>
    </rPh>
    <phoneticPr fontId="4"/>
  </si>
  <si>
    <t>［提供価格調整依頼に関する条件への同意］</t>
    <rPh sb="1" eb="3">
      <t>テイキョウ</t>
    </rPh>
    <rPh sb="3" eb="5">
      <t>カカク</t>
    </rPh>
    <rPh sb="5" eb="7">
      <t>チョウセイ</t>
    </rPh>
    <rPh sb="7" eb="9">
      <t>イライ</t>
    </rPh>
    <rPh sb="17" eb="19">
      <t>ドウイ</t>
    </rPh>
    <phoneticPr fontId="4"/>
  </si>
  <si>
    <t>当申請が承認されますと、「提供価格調整に関する条件」に同意されたこととみなされます。</t>
    <rPh sb="0" eb="1">
      <t>トウ</t>
    </rPh>
    <rPh sb="1" eb="3">
      <t>シンセイ</t>
    </rPh>
    <rPh sb="4" eb="6">
      <t>ショウニン</t>
    </rPh>
    <rPh sb="13" eb="15">
      <t>テイキョウ</t>
    </rPh>
    <rPh sb="15" eb="17">
      <t>カカク</t>
    </rPh>
    <rPh sb="17" eb="19">
      <t>チョウセイ</t>
    </rPh>
    <rPh sb="20" eb="21">
      <t>カン</t>
    </rPh>
    <rPh sb="23" eb="25">
      <t>ジョウケン</t>
    </rPh>
    <rPh sb="27" eb="29">
      <t>ドウイ</t>
    </rPh>
    <phoneticPr fontId="4"/>
  </si>
  <si>
    <t>「提供価格調整依頼に関する条件」へのリンク（[条件]シート）</t>
    <rPh sb="1" eb="3">
      <t>テイキョウ</t>
    </rPh>
    <rPh sb="3" eb="5">
      <t>カカク</t>
    </rPh>
    <rPh sb="5" eb="7">
      <t>チョウセイ</t>
    </rPh>
    <rPh sb="7" eb="9">
      <t>イライ</t>
    </rPh>
    <rPh sb="23" eb="25">
      <t>ジョウケン</t>
    </rPh>
    <phoneticPr fontId="4"/>
  </si>
  <si>
    <t>（注）サービスの詳細につきましてサービス詳細シートにご記入ください。</t>
    <rPh sb="1" eb="2">
      <t>チュウ</t>
    </rPh>
    <rPh sb="8" eb="10">
      <t>ショウサイ</t>
    </rPh>
    <rPh sb="20" eb="22">
      <t>ショウサイ</t>
    </rPh>
    <rPh sb="27" eb="29">
      <t>キニュウ</t>
    </rPh>
    <phoneticPr fontId="4"/>
  </si>
  <si>
    <t>以上</t>
    <rPh sb="0" eb="2">
      <t>イジョウ</t>
    </rPh>
    <phoneticPr fontId="4"/>
  </si>
  <si>
    <t>----------------------------------------------------------------- ここまで ----------------------------------------------------------------------</t>
    <phoneticPr fontId="4"/>
  </si>
  <si>
    <t>台数</t>
    <rPh sb="0" eb="2">
      <t>ダイスウ</t>
    </rPh>
    <phoneticPr fontId="4"/>
  </si>
  <si>
    <t>合計</t>
    <rPh sb="0" eb="2">
      <t>ゴウケイ</t>
    </rPh>
    <phoneticPr fontId="4"/>
  </si>
  <si>
    <t>提供価格調整に関する条件</t>
    <rPh sb="0" eb="2">
      <t>テイキョウ</t>
    </rPh>
    <rPh sb="2" eb="4">
      <t>カカク</t>
    </rPh>
    <rPh sb="4" eb="6">
      <t>チョウセイ</t>
    </rPh>
    <phoneticPr fontId="4"/>
  </si>
  <si>
    <t>記入番号</t>
    <rPh sb="0" eb="2">
      <t>キニュウ</t>
    </rPh>
    <rPh sb="2" eb="4">
      <t>バンゴウ</t>
    </rPh>
    <phoneticPr fontId="4"/>
  </si>
  <si>
    <t>記入項目（*は必須）</t>
    <rPh sb="0" eb="2">
      <t>キニュウ</t>
    </rPh>
    <rPh sb="2" eb="4">
      <t>コウモク</t>
    </rPh>
    <rPh sb="7" eb="9">
      <t>ヒッス</t>
    </rPh>
    <phoneticPr fontId="4"/>
  </si>
  <si>
    <t>注意事項</t>
    <rPh sb="0" eb="2">
      <t>チュウイ</t>
    </rPh>
    <rPh sb="2" eb="4">
      <t>ジコウ</t>
    </rPh>
    <phoneticPr fontId="4"/>
  </si>
  <si>
    <t>①</t>
    <phoneticPr fontId="4"/>
  </si>
  <si>
    <t>会社名*</t>
    <rPh sb="0" eb="1">
      <t>カイ</t>
    </rPh>
    <rPh sb="1" eb="2">
      <t>シャ</t>
    </rPh>
    <rPh sb="2" eb="3">
      <t>メイ</t>
    </rPh>
    <phoneticPr fontId="11"/>
  </si>
  <si>
    <t>前株・後株を含め貴社名を正確にご記入ください。</t>
    <rPh sb="0" eb="1">
      <t>マエ</t>
    </rPh>
    <rPh sb="1" eb="2">
      <t>カブ</t>
    </rPh>
    <rPh sb="3" eb="4">
      <t>アト</t>
    </rPh>
    <rPh sb="4" eb="5">
      <t>カブ</t>
    </rPh>
    <rPh sb="6" eb="7">
      <t>フク</t>
    </rPh>
    <rPh sb="8" eb="10">
      <t>キシャ</t>
    </rPh>
    <rPh sb="10" eb="11">
      <t>メイ</t>
    </rPh>
    <rPh sb="12" eb="14">
      <t>セイカク</t>
    </rPh>
    <rPh sb="16" eb="18">
      <t>キニュウ</t>
    </rPh>
    <phoneticPr fontId="4"/>
  </si>
  <si>
    <t>②</t>
    <phoneticPr fontId="4"/>
  </si>
  <si>
    <t>BP番号*</t>
    <rPh sb="2" eb="4">
      <t>バンゴウ</t>
    </rPh>
    <phoneticPr fontId="11"/>
  </si>
  <si>
    <t>D0001 ～　D0999 等を半角英数字でご記入ください。</t>
    <rPh sb="14" eb="15">
      <t>ナド</t>
    </rPh>
    <phoneticPr fontId="4"/>
  </si>
  <si>
    <t>③</t>
    <phoneticPr fontId="4"/>
  </si>
  <si>
    <t xml:space="preserve">役 職    </t>
    <rPh sb="0" eb="3">
      <t>ヤクショク</t>
    </rPh>
    <phoneticPr fontId="11"/>
  </si>
  <si>
    <t>申請者の役職をご記入ください。</t>
    <rPh sb="0" eb="3">
      <t>シンセイシャ</t>
    </rPh>
    <rPh sb="4" eb="6">
      <t>ヤクショク</t>
    </rPh>
    <rPh sb="8" eb="10">
      <t>キニュウ</t>
    </rPh>
    <phoneticPr fontId="4"/>
  </si>
  <si>
    <t>④</t>
    <phoneticPr fontId="4"/>
  </si>
  <si>
    <t>氏 名*</t>
    <rPh sb="0" eb="3">
      <t>シメイ</t>
    </rPh>
    <phoneticPr fontId="11"/>
  </si>
  <si>
    <t>申請者のお名前をフルネームでご記入ください。</t>
    <rPh sb="0" eb="3">
      <t>シンセイシャ</t>
    </rPh>
    <rPh sb="5" eb="7">
      <t>ナマエ</t>
    </rPh>
    <rPh sb="15" eb="17">
      <t>キニュウ</t>
    </rPh>
    <phoneticPr fontId="4"/>
  </si>
  <si>
    <t>⑤</t>
    <phoneticPr fontId="4"/>
  </si>
  <si>
    <t>電話番号*</t>
    <rPh sb="0" eb="2">
      <t>デンワ</t>
    </rPh>
    <rPh sb="2" eb="4">
      <t>バンゴウ</t>
    </rPh>
    <phoneticPr fontId="11"/>
  </si>
  <si>
    <t>申請者のお電話番号をご記入ください。</t>
    <rPh sb="0" eb="3">
      <t>シンセイシャ</t>
    </rPh>
    <rPh sb="5" eb="7">
      <t>デンワ</t>
    </rPh>
    <rPh sb="7" eb="9">
      <t>バンゴウ</t>
    </rPh>
    <rPh sb="11" eb="13">
      <t>キニュウ</t>
    </rPh>
    <phoneticPr fontId="4"/>
  </si>
  <si>
    <t>⑥</t>
    <phoneticPr fontId="4"/>
  </si>
  <si>
    <t>お客様名*</t>
    <rPh sb="1" eb="2">
      <t>キャク</t>
    </rPh>
    <rPh sb="2" eb="3">
      <t>サマ</t>
    </rPh>
    <rPh sb="3" eb="4">
      <t>メイ</t>
    </rPh>
    <phoneticPr fontId="11"/>
  </si>
  <si>
    <t>エンド・ユーザー様企業名。前株/後株も含めて正確にご記入ください。</t>
    <rPh sb="8" eb="9">
      <t>サマ</t>
    </rPh>
    <rPh sb="9" eb="11">
      <t>キギョウ</t>
    </rPh>
    <rPh sb="11" eb="12">
      <t>ナ</t>
    </rPh>
    <rPh sb="13" eb="14">
      <t>マエ</t>
    </rPh>
    <rPh sb="14" eb="15">
      <t>カブ</t>
    </rPh>
    <rPh sb="16" eb="17">
      <t>アト</t>
    </rPh>
    <rPh sb="17" eb="18">
      <t>カブ</t>
    </rPh>
    <rPh sb="19" eb="20">
      <t>フク</t>
    </rPh>
    <rPh sb="22" eb="24">
      <t>セイカク</t>
    </rPh>
    <rPh sb="26" eb="28">
      <t>キニュウ</t>
    </rPh>
    <phoneticPr fontId="4"/>
  </si>
  <si>
    <t>⑧</t>
    <phoneticPr fontId="4"/>
  </si>
  <si>
    <t>IBMお客様番号*</t>
    <rPh sb="4" eb="5">
      <t>キャク</t>
    </rPh>
    <rPh sb="5" eb="6">
      <t>サマ</t>
    </rPh>
    <rPh sb="6" eb="8">
      <t>バンゴウ</t>
    </rPh>
    <phoneticPr fontId="11"/>
  </si>
  <si>
    <t>6桁のIBMお客様番号を半角英数字でご記入ください。</t>
    <rPh sb="1" eb="2">
      <t>ケタ</t>
    </rPh>
    <rPh sb="7" eb="9">
      <t>キャクサマ</t>
    </rPh>
    <rPh sb="9" eb="11">
      <t>バンゴウ</t>
    </rPh>
    <rPh sb="12" eb="14">
      <t>ハンカク</t>
    </rPh>
    <rPh sb="14" eb="17">
      <t>エイスウジ</t>
    </rPh>
    <rPh sb="19" eb="21">
      <t>キニュウ</t>
    </rPh>
    <phoneticPr fontId="4"/>
  </si>
  <si>
    <t>⑨</t>
    <phoneticPr fontId="4"/>
  </si>
  <si>
    <t>お客様住所*</t>
    <rPh sb="1" eb="3">
      <t>キャクサマ</t>
    </rPh>
    <rPh sb="3" eb="5">
      <t>ジュウショ</t>
    </rPh>
    <phoneticPr fontId="11"/>
  </si>
  <si>
    <t>サービス提供先のお客様住所をご記入ください。</t>
    <rPh sb="4" eb="6">
      <t>テイキョウ</t>
    </rPh>
    <rPh sb="6" eb="7">
      <t>サキ</t>
    </rPh>
    <rPh sb="9" eb="11">
      <t>キャクサマ</t>
    </rPh>
    <rPh sb="11" eb="13">
      <t>ジュウショ</t>
    </rPh>
    <rPh sb="15" eb="17">
      <t>キニュウ</t>
    </rPh>
    <phoneticPr fontId="4"/>
  </si>
  <si>
    <t>㉒</t>
    <phoneticPr fontId="4"/>
  </si>
  <si>
    <t>申請理由詳細*</t>
    <rPh sb="0" eb="2">
      <t>シンセイ</t>
    </rPh>
    <rPh sb="2" eb="3">
      <t>リ</t>
    </rPh>
    <rPh sb="3" eb="4">
      <t>ヨシ</t>
    </rPh>
    <rPh sb="4" eb="6">
      <t>ショウサイ</t>
    </rPh>
    <phoneticPr fontId="11"/>
  </si>
  <si>
    <t>現在のお客様をとりまく経済的状況、本申請と今後のビジネスの関係など割引が必要な理由を詳細に記述をお願いいたします。</t>
    <rPh sb="49" eb="50">
      <t>ネガ</t>
    </rPh>
    <phoneticPr fontId="4"/>
  </si>
  <si>
    <t>㉔</t>
    <phoneticPr fontId="4"/>
  </si>
  <si>
    <t>条件への同意*</t>
    <phoneticPr fontId="4"/>
  </si>
  <si>
    <t>[条件]シートに記載の「提供価格調整に関する条件」をお読みいただき、「■確認しました」を選択ください。</t>
    <rPh sb="12" eb="14">
      <t>テイキョウ</t>
    </rPh>
    <rPh sb="14" eb="16">
      <t>カカク</t>
    </rPh>
    <rPh sb="16" eb="18">
      <t>チョウセイ</t>
    </rPh>
    <rPh sb="36" eb="38">
      <t>カクニン</t>
    </rPh>
    <rPh sb="44" eb="46">
      <t>センタク</t>
    </rPh>
    <phoneticPr fontId="4"/>
  </si>
  <si>
    <t>［サービス別 商談情報］</t>
    <rPh sb="5" eb="6">
      <t>ベツ</t>
    </rPh>
    <rPh sb="7" eb="9">
      <t>ショウダン</t>
    </rPh>
    <rPh sb="9" eb="11">
      <t>ジョウホウ</t>
    </rPh>
    <phoneticPr fontId="4"/>
  </si>
  <si>
    <t>他社製機械保守サービス</t>
    <rPh sb="0" eb="7">
      <t>タシャセイキカイホシュ</t>
    </rPh>
    <phoneticPr fontId="4"/>
  </si>
  <si>
    <t>保守拡張サービス</t>
    <rPh sb="0" eb="2">
      <t>ホシュ</t>
    </rPh>
    <rPh sb="2" eb="4">
      <t>カクチョウ</t>
    </rPh>
    <phoneticPr fontId="4"/>
  </si>
  <si>
    <t>適用 開始日
(YYYY/MM/DD)</t>
    <rPh sb="3" eb="5">
      <t>カイシ</t>
    </rPh>
    <rPh sb="5" eb="6">
      <t>ビ</t>
    </rPh>
    <phoneticPr fontId="4"/>
  </si>
  <si>
    <t>他社製機械保守サービス詳細</t>
    <rPh sb="0" eb="3">
      <t>タシャセイ</t>
    </rPh>
    <rPh sb="3" eb="5">
      <t>キカイ</t>
    </rPh>
    <rPh sb="5" eb="7">
      <t>ホシュ</t>
    </rPh>
    <rPh sb="11" eb="13">
      <t>ショウサイ</t>
    </rPh>
    <phoneticPr fontId="4"/>
  </si>
  <si>
    <t>マシン・タイプ／モデル
(半角7桁)</t>
    <rPh sb="13" eb="15">
      <t>ハンカク</t>
    </rPh>
    <rPh sb="16" eb="17">
      <t>ケタ</t>
    </rPh>
    <phoneticPr fontId="4"/>
  </si>
  <si>
    <t>標準提供価格
御見積書兼
注文書番号</t>
    <phoneticPr fontId="4"/>
  </si>
  <si>
    <t>記入例</t>
    <rPh sb="0" eb="3">
      <t>キニュウレイ</t>
    </rPh>
    <phoneticPr fontId="3"/>
  </si>
  <si>
    <r>
      <t xml:space="preserve">適用 終了日
(YYYY/MM/DD)
</t>
    </r>
    <r>
      <rPr>
        <b/>
        <sz val="9"/>
        <color indexed="9"/>
        <rFont val="メイリオ"/>
        <family val="3"/>
        <charset val="128"/>
      </rPr>
      <t>DD=月末日
!!!注意!!!
2024年  うるう年
2月終了日=2月29日</t>
    </r>
    <r>
      <rPr>
        <b/>
        <sz val="10"/>
        <color indexed="9"/>
        <rFont val="メイリオ"/>
        <family val="3"/>
        <charset val="128"/>
      </rPr>
      <t xml:space="preserve">                                                                                                                                                              </t>
    </r>
    <rPh sb="3" eb="5">
      <t>シュウリョウ</t>
    </rPh>
    <rPh sb="5" eb="6">
      <t>ビ</t>
    </rPh>
    <rPh sb="26" eb="28">
      <t>ゲツマツ</t>
    </rPh>
    <rPh sb="28" eb="29">
      <t>ビ</t>
    </rPh>
    <rPh sb="33" eb="35">
      <t>チュウイ</t>
    </rPh>
    <rPh sb="43" eb="44">
      <t>ネン</t>
    </rPh>
    <phoneticPr fontId="4"/>
  </si>
  <si>
    <t>平均割引率</t>
    <rPh sb="0" eb="5">
      <t>ヘイキンワリビキリツ</t>
    </rPh>
    <phoneticPr fontId="3"/>
  </si>
  <si>
    <t>22244A-JXAZZ</t>
    <phoneticPr fontId="3"/>
  </si>
  <si>
    <t>保守拡張サービス詳細</t>
    <rPh sb="0" eb="2">
      <t>ホシュ</t>
    </rPh>
    <rPh sb="2" eb="4">
      <t>カクチョウ</t>
    </rPh>
    <rPh sb="8" eb="10">
      <t>ショウサイ</t>
    </rPh>
    <phoneticPr fontId="4"/>
  </si>
  <si>
    <t>サービス名</t>
    <rPh sb="4" eb="5">
      <t>メイ</t>
    </rPh>
    <phoneticPr fontId="4"/>
  </si>
  <si>
    <t>22244A-JYBZZ</t>
    <phoneticPr fontId="3"/>
  </si>
  <si>
    <t>データ消去支援サービス</t>
    <rPh sb="3" eb="5">
      <t>ショウキョ</t>
    </rPh>
    <rPh sb="5" eb="7">
      <t>シエン</t>
    </rPh>
    <phoneticPr fontId="3"/>
  </si>
  <si>
    <r>
      <t xml:space="preserve">支払条件
</t>
    </r>
    <r>
      <rPr>
        <b/>
        <sz val="9"/>
        <color indexed="9"/>
        <rFont val="メイリオ"/>
        <family val="3"/>
        <charset val="128"/>
      </rPr>
      <t xml:space="preserve">A（年払い）
M（月額払い）
O（一括払い）                                                                                                                                                                                                                                       </t>
    </r>
    <rPh sb="2" eb="4">
      <t>ジョウケン</t>
    </rPh>
    <rPh sb="15" eb="17">
      <t>ゲツガク</t>
    </rPh>
    <rPh sb="17" eb="18">
      <t>バラ</t>
    </rPh>
    <phoneticPr fontId="4"/>
  </si>
  <si>
    <t>A</t>
  </si>
  <si>
    <t>申請日：登録されている方からの申請メール送信日</t>
    <rPh sb="0" eb="1">
      <t>サル</t>
    </rPh>
    <rPh sb="1" eb="2">
      <t>ショウ</t>
    </rPh>
    <rPh sb="2" eb="3">
      <t>ヒ</t>
    </rPh>
    <phoneticPr fontId="4"/>
  </si>
  <si>
    <t>BPマージン金額 (お客様向け価格との差額)</t>
    <rPh sb="6" eb="8">
      <t>キンガク</t>
    </rPh>
    <rPh sb="11" eb="14">
      <t>キャクサマム</t>
    </rPh>
    <rPh sb="15" eb="17">
      <t>カカク</t>
    </rPh>
    <rPh sb="19" eb="21">
      <t>サガク</t>
    </rPh>
    <phoneticPr fontId="4"/>
  </si>
  <si>
    <t>BPマージン% ( BPマージン金額÷BP様向け適用価格)</t>
    <rPh sb="16" eb="18">
      <t>キンガク</t>
    </rPh>
    <rPh sb="21" eb="23">
      <t>サマム</t>
    </rPh>
    <rPh sb="24" eb="28">
      <t>テキヨウカカク</t>
    </rPh>
    <phoneticPr fontId="4"/>
  </si>
  <si>
    <t>BP様マージン</t>
    <rPh sb="2" eb="3">
      <t>サマ</t>
    </rPh>
    <phoneticPr fontId="4"/>
  </si>
  <si>
    <t>平均BP様マージン</t>
    <rPh sb="0" eb="2">
      <t>ヘイキン</t>
    </rPh>
    <rPh sb="4" eb="5">
      <t>サマ</t>
    </rPh>
    <phoneticPr fontId="3"/>
  </si>
  <si>
    <t>割引率</t>
    <rPh sb="0" eb="2">
      <t>ワリビキ</t>
    </rPh>
    <rPh sb="2" eb="3">
      <t>リツ</t>
    </rPh>
    <phoneticPr fontId="4"/>
  </si>
  <si>
    <t>希望
BP様適用
価格(月額換算)</t>
    <rPh sb="12" eb="14">
      <t>ゲツガク</t>
    </rPh>
    <rPh sb="14" eb="16">
      <t>カンサン</t>
    </rPh>
    <phoneticPr fontId="4"/>
  </si>
  <si>
    <t>値引率</t>
    <rPh sb="0" eb="2">
      <t>ネビ</t>
    </rPh>
    <rPh sb="2" eb="3">
      <t>リツ</t>
    </rPh>
    <phoneticPr fontId="4"/>
  </si>
  <si>
    <t>割引価格</t>
    <rPh sb="0" eb="4">
      <t>ワリビキカカク</t>
    </rPh>
    <phoneticPr fontId="3"/>
  </si>
  <si>
    <t>パートナー様 計算用　(ご自由にお使いください)</t>
    <rPh sb="5" eb="6">
      <t>サマ</t>
    </rPh>
    <rPh sb="7" eb="10">
      <t>ケイサンヨウ</t>
    </rPh>
    <rPh sb="13" eb="15">
      <t>ジユウ</t>
    </rPh>
    <rPh sb="17" eb="18">
      <t>ツカ</t>
    </rPh>
    <phoneticPr fontId="4"/>
  </si>
  <si>
    <t>一次店様</t>
    <rPh sb="0" eb="4">
      <t>イチジテンサマ</t>
    </rPh>
    <phoneticPr fontId="4"/>
  </si>
  <si>
    <t>二次店様</t>
    <rPh sb="0" eb="4">
      <t>ニジテンサマ</t>
    </rPh>
    <phoneticPr fontId="4"/>
  </si>
  <si>
    <t>お客様</t>
    <rPh sb="1" eb="3">
      <t>キャクサマ</t>
    </rPh>
    <phoneticPr fontId="4"/>
  </si>
  <si>
    <t>調整前</t>
    <rPh sb="0" eb="2">
      <t>チョウセイ</t>
    </rPh>
    <rPh sb="2" eb="3">
      <t>マエ</t>
    </rPh>
    <phoneticPr fontId="4"/>
  </si>
  <si>
    <t xml:space="preserve">希望
一次店様適用
価格(年額)
②
</t>
    <rPh sb="0" eb="2">
      <t>キボウ</t>
    </rPh>
    <rPh sb="3" eb="6">
      <t>イチジテン</t>
    </rPh>
    <rPh sb="6" eb="7">
      <t>サマ</t>
    </rPh>
    <rPh sb="7" eb="9">
      <t>テキヨウ</t>
    </rPh>
    <rPh sb="10" eb="12">
      <t>カカク</t>
    </rPh>
    <rPh sb="13" eb="15">
      <t>ネンガク</t>
    </rPh>
    <phoneticPr fontId="4"/>
  </si>
  <si>
    <t>希望
二次店様適用
価格(年額)
③</t>
    <rPh sb="0" eb="2">
      <t>キボウ</t>
    </rPh>
    <rPh sb="3" eb="6">
      <t>ニジテン</t>
    </rPh>
    <rPh sb="6" eb="7">
      <t>サマ</t>
    </rPh>
    <rPh sb="7" eb="9">
      <t>テキヨウ</t>
    </rPh>
    <rPh sb="10" eb="12">
      <t>カカク</t>
    </rPh>
    <rPh sb="13" eb="15">
      <t>ネンガク</t>
    </rPh>
    <phoneticPr fontId="4"/>
  </si>
  <si>
    <t>希望
お客様
適用価格(年額)
④</t>
    <rPh sb="0" eb="2">
      <t>キボウ</t>
    </rPh>
    <rPh sb="4" eb="6">
      <t>キャクサマ</t>
    </rPh>
    <rPh sb="7" eb="9">
      <t>テキヨウ</t>
    </rPh>
    <rPh sb="9" eb="11">
      <t>カカク</t>
    </rPh>
    <rPh sb="12" eb="14">
      <t>ネンガク</t>
    </rPh>
    <phoneticPr fontId="4"/>
  </si>
  <si>
    <t>→ 必須</t>
    <rPh sb="2" eb="4">
      <t>ヒッス</t>
    </rPh>
    <phoneticPr fontId="4"/>
  </si>
  <si>
    <r>
      <t>→</t>
    </r>
    <r>
      <rPr>
        <sz val="9"/>
        <color indexed="12"/>
        <rFont val="メイリオ"/>
        <family val="3"/>
        <charset val="128"/>
      </rPr>
      <t>クリック後、選択リストから選択。</t>
    </r>
    <rPh sb="7" eb="9">
      <t>センタク</t>
    </rPh>
    <phoneticPr fontId="4"/>
  </si>
  <si>
    <t xml:space="preserve">受付窓口： svcbid@jp.ibm.com </t>
    <rPh sb="0" eb="2">
      <t>ウケツケ</t>
    </rPh>
    <rPh sb="2" eb="4">
      <t>マドグチ</t>
    </rPh>
    <phoneticPr fontId="4"/>
  </si>
  <si>
    <t>へメールください。</t>
    <phoneticPr fontId="3"/>
  </si>
  <si>
    <t>IBM ビジネス・パ－トナ－機密 (記入後)</t>
    <rPh sb="14" eb="16">
      <t>キミツ</t>
    </rPh>
    <rPh sb="18" eb="21">
      <t>キニュウゴ</t>
    </rPh>
    <phoneticPr fontId="4"/>
  </si>
  <si>
    <t>[申請者情報]</t>
    <phoneticPr fontId="3"/>
  </si>
  <si>
    <t>価格調整情報</t>
    <rPh sb="0" eb="6">
      <t>カカクチョウセイジョウホウ</t>
    </rPh>
    <phoneticPr fontId="3"/>
  </si>
  <si>
    <t>調整前
BP様適用
価格(年額)
①</t>
    <rPh sb="0" eb="3">
      <t>チョウセイマエ</t>
    </rPh>
    <phoneticPr fontId="4"/>
  </si>
  <si>
    <t>＊黄色部分は入力不可</t>
    <rPh sb="1" eb="3">
      <t>キイロ</t>
    </rPh>
    <rPh sb="3" eb="5">
      <t>ブブン</t>
    </rPh>
    <rPh sb="6" eb="8">
      <t>ニュウリョク</t>
    </rPh>
    <rPh sb="8" eb="10">
      <t>フカ</t>
    </rPh>
    <phoneticPr fontId="4"/>
  </si>
  <si>
    <t>シリアル番号
(半角７桁)
*不明の場合は
　ﾌﾞﾗﾝｸ可</t>
    <rPh sb="4" eb="6">
      <t>バンゴウ</t>
    </rPh>
    <rPh sb="8" eb="10">
      <t>ハンカク</t>
    </rPh>
    <rPh sb="11" eb="12">
      <t>ケタ</t>
    </rPh>
    <phoneticPr fontId="4"/>
  </si>
  <si>
    <t>(1)申請された本サービスは、提供価格調整申請書記載のお客様に販売されるものとします。</t>
    <rPh sb="24" eb="26">
      <t>キサイ</t>
    </rPh>
    <phoneticPr fontId="3"/>
  </si>
  <si>
    <t>本申請の対象となる本サービスについてIBMが提供する調整後価格を約因として、貴社は、既に締結済みのビジネス・パートナー契約書記載の条件に加え、下記の条件についても合意するものとします。</t>
    <phoneticPr fontId="3"/>
  </si>
  <si>
    <t>(2)貴社の販売地域は、ビジネス・パートナー契約書で認定した製品の販売または提供地域内とします。</t>
    <phoneticPr fontId="3"/>
  </si>
  <si>
    <t>(3)本価格承認は、貴社のお客様に販売もしくはサービスを提供するビジネス・パートナー様が有効なIBMビジネス・パートナー契約もしくは同等の契約により本取引を執行することを許諾される場合に有効となります。</t>
    <phoneticPr fontId="3"/>
  </si>
  <si>
    <t>(5)貴社は、IBMの求めに応じ、貴社のお客様への請求書（明細書を含みます）その他、本サービスが 申請された貴社のお客様に申請に沿って契約されたことを証明できる書類資料（以下「資料」といいます。）を、弊社要請日から30日以内に提供することとします。IBMは、資料を、貴社が申請に記載した情報が真実かつ正確であることの確認のためのみに使用します。貴社がお客様と直接契約されずに他の再販者を通して契約される場合、貴社とその再販者との間で、正確かつ真実に基づいた情報のIBMへの提供について制限を設けないこととします。もし要求した書類がお客様との間における機密保持義務の対象となっており、そのためにIBMへ提出できない場合、貴社はコンプライアンス・レビューの目的で当該書類をIBMへ提供をする旨お客様に同意を求めるものとします。お客様が同意を拒否される場合は、貴社はその旨をお客様から書面にて受領し、IBMに提出するものとします。他の再販者を経由した場合においても、正確かつ真実に基づいた情報を提供できない場合、当該提供価格調整の承認を取消す場合があります。IBMは、その場合、貴社に対して、提供価格調整後価格と通常提供価格との差額を請求できる権利を留保します。</t>
    <phoneticPr fontId="3"/>
  </si>
  <si>
    <t>(9)本提供価格調整が無効となった場合、貴社とIBMが、別途新規の提供価格調整について協議することを妨げるものではありません。</t>
    <phoneticPr fontId="3"/>
  </si>
  <si>
    <t>(10)提供価格調整後価格適用にて契約されたサービスについて、後日IBMが価格改定をする場合にも、それにより生ずる貴社の利益・損失について、IBMが調整することはありません。</t>
    <phoneticPr fontId="3"/>
  </si>
  <si>
    <t>(11本提供価格調整に関する条件に従わない疑いのある販売活動が発見され、貴社が条件を満たしていることを立証できなかった場合、当該提供価格調整後価格は無効とし、当該IBMサービス契約日における通常の提供価格を適用させていただきます。IBMは、貴社に対し、適用された提供価格調整後価格と販売日における通常価格との差額の返還請求その他の ビジネス・パートナー契約に基づく請求をする権利を留保します。</t>
    <rPh sb="98" eb="100">
      <t>テイキョウ</t>
    </rPh>
    <phoneticPr fontId="3"/>
  </si>
  <si>
    <t>(14) 貴社は、直接間接を問わずいかなる者に対しても、貴社またはIBMのために有利な意思決定がされるよう不正な影響を与える目的で、金品その他を贈与したり、贈与の申込みを行ったりしないものとします。IBMは、1)貴社が本条項に違反した場合、または、2)貴社が本条項に違反した、もしくは違反する可能性が高いとIBMが信じる合理的な理由がある場合、直ちに貴社とのビジネス・パートナー契約を解除できるものとします。貴社がお客様へ直接販売されずに他の再販者を通して販売される場合、お客様へ販売する他の再販者が、上記 「提供価格調整に関する条件」、特に第(1)項から第(7)項を遵守することについての責任は貴社にあるものとします。当当提供価格調整に含まれる「サービス」の仕入は、本「提供価格調整に関する条件」に従って行われるものとします。なお、本件は、貴社が当該「サービス」を取り扱う認定を受けていることを前提に、当該製品を提供価格調整後価格により販売することを承認するものです。本承認は、貴社が認定を受けていない「サービス」を取り扱うことを承認するものではありません。</t>
    <phoneticPr fontId="3"/>
  </si>
  <si>
    <t>(4)提供価格調整後価格は、貴社が申請に記載した情報が真実かつ正確であり、かつ、貴社が申請によりかかる情報をIBMに提供する法的権限を有していることを、貴社が表明し保証することを前提に承認されます。貴社は、かかる申請記載の情報が真実かつ正確であることに責任を負うものとします。もし、申請内容に変更が生じた場合、貴社は、所定の手続きに従って速やかに当該変更内容をIBMへ通知するものとします。IBMは、再検討の上、承認条件や提供価格調整の内容（提供価格調整後価格を含みます）を変更する場合があります。</t>
    <rPh sb="227" eb="228">
      <t>ゴ</t>
    </rPh>
    <phoneticPr fontId="3"/>
  </si>
  <si>
    <t>(6)貴社は、IBMの事前の書面による承認がない限り、本提供価格調整のいかなる内容も、貴社内部の機密として保持し、いかなる第三者にも開示しないこととします。貴社従業員への開示も、必要最小限に止めることとします。</t>
    <phoneticPr fontId="3"/>
  </si>
  <si>
    <t>(7)本提供価格調整承認は、本件に限り、有効期間中のみ効力を有するものであり、将来の同種の申請も同様に承認されることを意味するものではありません。当提供価格調整は、貴社が承認された対象契約を発注し、かつ、適時に当該提供価格調整後の金額全額を支払うことを前提に承認されるものです。また、貴社が承認された契約すべてを発注することを前提に承認されるものです。</t>
    <phoneticPr fontId="3"/>
  </si>
  <si>
    <t>(8)本提供価格調整は、申請書記載の全サービスを一体として、その価格を承認するものです。提供価格調整承認された申請書記載のサービスのうち一つでも欠ける場合には、当該承認全体が無効となります。</t>
    <rPh sb="32" eb="34">
      <t>カカク</t>
    </rPh>
    <phoneticPr fontId="3"/>
  </si>
  <si>
    <t>⑦IBMお客様番号</t>
    <rPh sb="5" eb="6">
      <t>キャク</t>
    </rPh>
    <rPh sb="6" eb="7">
      <t>サマ</t>
    </rPh>
    <rPh sb="7" eb="9">
      <t>バンゴウ</t>
    </rPh>
    <phoneticPr fontId="4"/>
  </si>
  <si>
    <t>⑧お客様住所</t>
    <rPh sb="2" eb="4">
      <t>キャクサマ</t>
    </rPh>
    <rPh sb="4" eb="6">
      <t>ジュウショ</t>
    </rPh>
    <phoneticPr fontId="4"/>
  </si>
  <si>
    <t>⑨申請パートナー様</t>
    <rPh sb="1" eb="3">
      <t>シンセイ</t>
    </rPh>
    <rPh sb="8" eb="9">
      <t>サマ</t>
    </rPh>
    <phoneticPr fontId="4"/>
  </si>
  <si>
    <t>⑩二次店様名</t>
    <rPh sb="1" eb="4">
      <t>ニジテン</t>
    </rPh>
    <rPh sb="4" eb="5">
      <t>サマ</t>
    </rPh>
    <rPh sb="5" eb="6">
      <t>メイ</t>
    </rPh>
    <phoneticPr fontId="4"/>
  </si>
  <si>
    <t>⑫条件の確認</t>
    <rPh sb="1" eb="3">
      <t>ジョウケン</t>
    </rPh>
    <rPh sb="4" eb="6">
      <t>カクニン</t>
    </rPh>
    <phoneticPr fontId="4"/>
  </si>
  <si>
    <t>申請パートナー様</t>
    <rPh sb="0" eb="2">
      <t>シンセイ</t>
    </rPh>
    <rPh sb="7" eb="8">
      <t>サマ</t>
    </rPh>
    <phoneticPr fontId="3"/>
  </si>
  <si>
    <t>二次店名</t>
    <rPh sb="0" eb="4">
      <t>ニジテンメイ</t>
    </rPh>
    <phoneticPr fontId="3"/>
  </si>
  <si>
    <t>ディストリビューター様 / SP/Sier様を選択下さい</t>
    <rPh sb="10" eb="11">
      <t>サマ</t>
    </rPh>
    <rPh sb="21" eb="22">
      <t>サマ</t>
    </rPh>
    <rPh sb="23" eb="25">
      <t>センタク</t>
    </rPh>
    <rPh sb="25" eb="26">
      <t>クダ</t>
    </rPh>
    <phoneticPr fontId="3"/>
  </si>
  <si>
    <t>申請者がディストリビューターの場合、二次店様会社名を前株/後株も含めて正確にご記入ください。</t>
    <rPh sb="0" eb="3">
      <t>シンセイシャ</t>
    </rPh>
    <rPh sb="15" eb="17">
      <t>バアイ</t>
    </rPh>
    <rPh sb="18" eb="21">
      <t>ニジテン</t>
    </rPh>
    <rPh sb="21" eb="22">
      <t>サマ</t>
    </rPh>
    <rPh sb="22" eb="25">
      <t>カイシャメイ</t>
    </rPh>
    <rPh sb="26" eb="27">
      <t>マエ</t>
    </rPh>
    <rPh sb="27" eb="28">
      <t>カブ</t>
    </rPh>
    <rPh sb="29" eb="30">
      <t>アト</t>
    </rPh>
    <rPh sb="30" eb="31">
      <t>カブ</t>
    </rPh>
    <rPh sb="32" eb="33">
      <t>フク</t>
    </rPh>
    <rPh sb="35" eb="37">
      <t>セイカク</t>
    </rPh>
    <rPh sb="39" eb="41">
      <t>キニュウ</t>
    </rPh>
    <phoneticPr fontId="3"/>
  </si>
  <si>
    <t>⑪申請理由詳細・リカバリープラン</t>
    <rPh sb="1" eb="3">
      <t>シンセイ</t>
    </rPh>
    <rPh sb="3" eb="4">
      <t>リ</t>
    </rPh>
    <rPh sb="4" eb="5">
      <t>ヨシ</t>
    </rPh>
    <rPh sb="5" eb="7">
      <t>ショウサイ</t>
    </rPh>
    <phoneticPr fontId="4"/>
  </si>
  <si>
    <t>本申請書は2021年5月1日から有効です</t>
    <phoneticPr fontId="3"/>
  </si>
  <si>
    <t>必要事項</t>
    <rPh sb="0" eb="2">
      <t>ヒツヨウ</t>
    </rPh>
    <rPh sb="2" eb="4">
      <t>ジコウ</t>
    </rPh>
    <phoneticPr fontId="56"/>
  </si>
  <si>
    <t>記入欄</t>
    <rPh sb="0" eb="2">
      <t>キニュウ</t>
    </rPh>
    <rPh sb="2" eb="3">
      <t>ラン</t>
    </rPh>
    <phoneticPr fontId="56"/>
  </si>
  <si>
    <t>申請者氏名</t>
    <rPh sb="0" eb="2">
      <t>シンセイ</t>
    </rPh>
    <rPh sb="2" eb="3">
      <t>シャ</t>
    </rPh>
    <rPh sb="3" eb="5">
      <t>シメイ</t>
    </rPh>
    <phoneticPr fontId="56"/>
  </si>
  <si>
    <t>その他コメント</t>
    <rPh sb="2" eb="3">
      <t>タ</t>
    </rPh>
    <phoneticPr fontId="56"/>
  </si>
  <si>
    <t>対象機器リスト　※白枠部分に入力してください</t>
    <rPh sb="0" eb="2">
      <t>タイショウ</t>
    </rPh>
    <rPh sb="2" eb="4">
      <t>キキ</t>
    </rPh>
    <rPh sb="9" eb="10">
      <t>シロ</t>
    </rPh>
    <rPh sb="10" eb="11">
      <t>ワク</t>
    </rPh>
    <rPh sb="11" eb="13">
      <t>ブブン</t>
    </rPh>
    <rPh sb="14" eb="16">
      <t>ニュウリョク</t>
    </rPh>
    <phoneticPr fontId="56"/>
  </si>
  <si>
    <t>MTM</t>
    <phoneticPr fontId="56"/>
  </si>
  <si>
    <t>台数</t>
    <rPh sb="0" eb="2">
      <t>ダイスウ</t>
    </rPh>
    <phoneticPr fontId="56"/>
  </si>
  <si>
    <t>契約開始日</t>
    <rPh sb="0" eb="2">
      <t>ケイヤク</t>
    </rPh>
    <rPh sb="2" eb="5">
      <t>カイシビ</t>
    </rPh>
    <phoneticPr fontId="56"/>
  </si>
  <si>
    <t>終了日</t>
    <rPh sb="0" eb="3">
      <t>シュウリョウビ</t>
    </rPh>
    <phoneticPr fontId="56"/>
  </si>
  <si>
    <t>規定GP%月額</t>
    <rPh sb="0" eb="2">
      <t>キテイ</t>
    </rPh>
    <rPh sb="5" eb="7">
      <t>ゲツガク</t>
    </rPh>
    <phoneticPr fontId="56"/>
  </si>
  <si>
    <t>希望月額</t>
    <rPh sb="0" eb="2">
      <t>キボウ</t>
    </rPh>
    <rPh sb="2" eb="4">
      <t>ゲツガク</t>
    </rPh>
    <phoneticPr fontId="56"/>
  </si>
  <si>
    <t>減額（単価）</t>
    <rPh sb="0" eb="2">
      <t>ゲンガク</t>
    </rPh>
    <rPh sb="3" eb="5">
      <t>タンカ</t>
    </rPh>
    <phoneticPr fontId="56"/>
  </si>
  <si>
    <t>減額(合計）</t>
    <rPh sb="0" eb="1">
      <t>ゲン</t>
    </rPh>
    <rPh sb="1" eb="2">
      <t>ガク</t>
    </rPh>
    <rPh sb="3" eb="5">
      <t>ゴウケイ</t>
    </rPh>
    <phoneticPr fontId="56"/>
  </si>
  <si>
    <t>減額率</t>
    <rPh sb="0" eb="2">
      <t>ゲンガク</t>
    </rPh>
    <rPh sb="2" eb="3">
      <t>リツ</t>
    </rPh>
    <phoneticPr fontId="56"/>
  </si>
  <si>
    <t>希望月額合計</t>
    <rPh sb="0" eb="2">
      <t>キボウ</t>
    </rPh>
    <rPh sb="2" eb="4">
      <t>ゲツガク</t>
    </rPh>
    <rPh sb="4" eb="6">
      <t>ゴウケイ</t>
    </rPh>
    <phoneticPr fontId="56"/>
  </si>
  <si>
    <t>S-LINK入力用</t>
    <rPh sb="6" eb="9">
      <t>ニュウリョクヨウ</t>
    </rPh>
    <phoneticPr fontId="56"/>
  </si>
  <si>
    <t>MVMS調整申請書　(MVMS用）</t>
    <rPh sb="4" eb="6">
      <t>チョウセイ</t>
    </rPh>
    <rPh sb="6" eb="9">
      <t>シンセイショ</t>
    </rPh>
    <rPh sb="15" eb="16">
      <t>ヨウ</t>
    </rPh>
    <phoneticPr fontId="56"/>
  </si>
  <si>
    <t>以下の項目につき　記入した上でS-INKに添付して申請ください</t>
    <rPh sb="0" eb="2">
      <t>イカ</t>
    </rPh>
    <rPh sb="3" eb="5">
      <t>コウモク</t>
    </rPh>
    <rPh sb="9" eb="11">
      <t>キニュウ</t>
    </rPh>
    <rPh sb="13" eb="14">
      <t>ウエ</t>
    </rPh>
    <rPh sb="21" eb="23">
      <t>テンプ</t>
    </rPh>
    <rPh sb="25" eb="27">
      <t>シンセイ</t>
    </rPh>
    <phoneticPr fontId="56"/>
  </si>
  <si>
    <t>申請理由・コンペ情報・リカバリープラン</t>
    <rPh sb="0" eb="2">
      <t>シンセイ</t>
    </rPh>
    <rPh sb="2" eb="4">
      <t>リユウ</t>
    </rPh>
    <rPh sb="8" eb="10">
      <t>ジョウホウ</t>
    </rPh>
    <phoneticPr fontId="56"/>
  </si>
  <si>
    <t>MB1600B</t>
    <phoneticPr fontId="3"/>
  </si>
  <si>
    <t>合計</t>
    <rPh sb="0" eb="2">
      <t>ゴウケイ</t>
    </rPh>
    <phoneticPr fontId="3"/>
  </si>
  <si>
    <t>減額率</t>
    <rPh sb="0" eb="3">
      <t>ゲンガクリツ</t>
    </rPh>
    <phoneticPr fontId="3"/>
  </si>
  <si>
    <t>2022R01</t>
    <phoneticPr fontId="4"/>
  </si>
  <si>
    <t>商 流 通 知 書</t>
    <phoneticPr fontId="3"/>
  </si>
  <si>
    <t>To:</t>
  </si>
  <si>
    <t>イグアス パートナービジネス事業部 セールスサポート</t>
  </si>
  <si>
    <t>e-mail： PartnerContact@i-guazu.co.jp</t>
  </si>
  <si>
    <t xml:space="preserve">記入日 : </t>
    <rPh sb="0" eb="2">
      <t>キニュウ</t>
    </rPh>
    <rPh sb="2" eb="3">
      <t>ビ</t>
    </rPh>
    <phoneticPr fontId="3"/>
  </si>
  <si>
    <t>YYYY/MM/DD</t>
    <phoneticPr fontId="3"/>
  </si>
  <si>
    <t xml:space="preserve">貴社名 : </t>
  </si>
  <si>
    <t>株式会社○○○</t>
    <rPh sb="0" eb="2">
      <t>カブシキ</t>
    </rPh>
    <rPh sb="2" eb="4">
      <t>カイシャ</t>
    </rPh>
    <phoneticPr fontId="3"/>
  </si>
  <si>
    <t xml:space="preserve">部署名 : </t>
  </si>
  <si>
    <t>△△△事業部</t>
    <rPh sb="3" eb="5">
      <t>ジギョウ</t>
    </rPh>
    <rPh sb="5" eb="6">
      <t>ブ</t>
    </rPh>
    <phoneticPr fontId="3"/>
  </si>
  <si>
    <t xml:space="preserve">担当者名 : </t>
    <rPh sb="0" eb="3">
      <t>タントウシャ</t>
    </rPh>
    <phoneticPr fontId="3"/>
  </si>
  <si>
    <t>サンプル　花子</t>
    <rPh sb="5" eb="7">
      <t>ハナコ</t>
    </rPh>
    <phoneticPr fontId="3"/>
  </si>
  <si>
    <t>e-mail：</t>
    <phoneticPr fontId="3"/>
  </si>
  <si>
    <t>xxxx@</t>
    <phoneticPr fontId="3"/>
  </si>
  <si>
    <t>※　お取引においてお客様名(エンドユーザー)の記載をお願いいたします。</t>
    <rPh sb="3" eb="5">
      <t>トリヒキ</t>
    </rPh>
    <rPh sb="10" eb="12">
      <t>キャクサマ</t>
    </rPh>
    <rPh sb="12" eb="13">
      <t>メイ</t>
    </rPh>
    <rPh sb="23" eb="25">
      <t>キサイ</t>
    </rPh>
    <rPh sb="27" eb="28">
      <t>ネガ</t>
    </rPh>
    <phoneticPr fontId="3"/>
  </si>
  <si>
    <t>※　経由他社の商流が発生した場合は関わる全ての販社様の情報を販売先から順に記載をお願いいたします。</t>
    <rPh sb="2" eb="4">
      <t>ケイユ</t>
    </rPh>
    <rPh sb="30" eb="33">
      <t>ハンバイサキ</t>
    </rPh>
    <rPh sb="35" eb="36">
      <t>ジュン</t>
    </rPh>
    <phoneticPr fontId="3"/>
  </si>
  <si>
    <t>他社経由商流に該当しますか。</t>
    <rPh sb="0" eb="2">
      <t>タシャ</t>
    </rPh>
    <rPh sb="2" eb="4">
      <t>ケイユ</t>
    </rPh>
    <phoneticPr fontId="3"/>
  </si>
  <si>
    <r>
      <t>※　上記回答で「はい」と回答された場合、以下の</t>
    </r>
    <r>
      <rPr>
        <u/>
        <sz val="10"/>
        <color theme="1"/>
        <rFont val="メイリオ"/>
        <family val="3"/>
        <charset val="128"/>
      </rPr>
      <t>「経由他社様名」欄に正式企業名の記載を漏れなく記載</t>
    </r>
    <r>
      <rPr>
        <sz val="10"/>
        <color theme="1"/>
        <rFont val="メイリオ"/>
        <family val="3"/>
        <charset val="128"/>
      </rPr>
      <t>ください。</t>
    </r>
    <rPh sb="2" eb="4">
      <t>ジョウキ</t>
    </rPh>
    <rPh sb="4" eb="6">
      <t>カイトウ</t>
    </rPh>
    <rPh sb="12" eb="14">
      <t>カイトウ</t>
    </rPh>
    <rPh sb="17" eb="19">
      <t>バアイ</t>
    </rPh>
    <rPh sb="20" eb="22">
      <t>イカ</t>
    </rPh>
    <rPh sb="24" eb="26">
      <t>ケイユ</t>
    </rPh>
    <rPh sb="26" eb="28">
      <t>タシャ</t>
    </rPh>
    <rPh sb="28" eb="29">
      <t>サマ</t>
    </rPh>
    <rPh sb="29" eb="30">
      <t>メイ</t>
    </rPh>
    <rPh sb="31" eb="32">
      <t>ラン</t>
    </rPh>
    <rPh sb="33" eb="35">
      <t>セイシキ</t>
    </rPh>
    <rPh sb="35" eb="37">
      <t>キギョウ</t>
    </rPh>
    <rPh sb="37" eb="38">
      <t>メイ</t>
    </rPh>
    <rPh sb="39" eb="41">
      <t>キサイ</t>
    </rPh>
    <rPh sb="42" eb="43">
      <t>モ</t>
    </rPh>
    <rPh sb="46" eb="48">
      <t>キサイ</t>
    </rPh>
    <phoneticPr fontId="3"/>
  </si>
  <si>
    <t>※　保守サービス個別商談割引時で他社商流経由の場合は、別途「他社経由商流例外承認申請書」をご提示願います。</t>
    <rPh sb="2" eb="4">
      <t>ホシュ</t>
    </rPh>
    <rPh sb="8" eb="10">
      <t>コベツ</t>
    </rPh>
    <rPh sb="10" eb="12">
      <t>ショウダン</t>
    </rPh>
    <rPh sb="12" eb="14">
      <t>ワリビキ</t>
    </rPh>
    <rPh sb="14" eb="15">
      <t>ジ</t>
    </rPh>
    <rPh sb="16" eb="18">
      <t>タシャ</t>
    </rPh>
    <rPh sb="18" eb="20">
      <t>ショウリュウ</t>
    </rPh>
    <rPh sb="20" eb="22">
      <t>ケイユ</t>
    </rPh>
    <rPh sb="23" eb="25">
      <t>バアイ</t>
    </rPh>
    <rPh sb="27" eb="29">
      <t>ベット</t>
    </rPh>
    <rPh sb="30" eb="32">
      <t>タシャ</t>
    </rPh>
    <rPh sb="32" eb="34">
      <t>ケイユ</t>
    </rPh>
    <rPh sb="34" eb="36">
      <t>ショウリュウ</t>
    </rPh>
    <rPh sb="36" eb="38">
      <t>レイガイ</t>
    </rPh>
    <rPh sb="38" eb="40">
      <t>ショウニン</t>
    </rPh>
    <rPh sb="40" eb="43">
      <t>シンセイショ</t>
    </rPh>
    <rPh sb="46" eb="49">
      <t>テイジネガ</t>
    </rPh>
    <phoneticPr fontId="3"/>
  </si>
  <si>
    <t>※　商流確認の為以下記載をお願いいたします。</t>
    <rPh sb="7" eb="8">
      <t>タメ</t>
    </rPh>
    <rPh sb="8" eb="10">
      <t>イカ</t>
    </rPh>
    <rPh sb="10" eb="12">
      <t>キサイ</t>
    </rPh>
    <rPh sb="14" eb="15">
      <t>ネガ</t>
    </rPh>
    <phoneticPr fontId="3"/>
  </si>
  <si>
    <r>
      <rPr>
        <sz val="10"/>
        <color rgb="FFC00000"/>
        <rFont val="メイリオ"/>
        <family val="3"/>
        <charset val="128"/>
      </rPr>
      <t xml:space="preserve">* </t>
    </r>
    <r>
      <rPr>
        <sz val="10"/>
        <color theme="1"/>
        <rFont val="メイリオ"/>
        <family val="3"/>
        <charset val="128"/>
      </rPr>
      <t>の箇所は記載必須</t>
    </r>
    <phoneticPr fontId="3"/>
  </si>
  <si>
    <t>※　商流に変更が生じる場合は、再度ご提示をお願いいたします。</t>
    <rPh sb="5" eb="7">
      <t>ヘンコウ</t>
    </rPh>
    <rPh sb="8" eb="9">
      <t>ショウ</t>
    </rPh>
    <rPh sb="11" eb="13">
      <t>バアイ</t>
    </rPh>
    <rPh sb="15" eb="17">
      <t>サイド</t>
    </rPh>
    <rPh sb="18" eb="20">
      <t>テイジ</t>
    </rPh>
    <rPh sb="22" eb="23">
      <t>ネガ</t>
    </rPh>
    <phoneticPr fontId="3"/>
  </si>
  <si>
    <t>経由他社様名①</t>
    <rPh sb="0" eb="2">
      <t>ケイユ</t>
    </rPh>
    <rPh sb="2" eb="4">
      <t>タシャ</t>
    </rPh>
    <rPh sb="4" eb="5">
      <t>サマ</t>
    </rPh>
    <rPh sb="5" eb="6">
      <t>メイ</t>
    </rPh>
    <phoneticPr fontId="3"/>
  </si>
  <si>
    <t>経由他社様名②</t>
    <rPh sb="0" eb="2">
      <t>ケイユ</t>
    </rPh>
    <rPh sb="2" eb="4">
      <t>タシャ</t>
    </rPh>
    <rPh sb="4" eb="5">
      <t>サマ</t>
    </rPh>
    <rPh sb="5" eb="6">
      <t>メイ</t>
    </rPh>
    <phoneticPr fontId="3"/>
  </si>
  <si>
    <t>経由他社様名③</t>
    <rPh sb="0" eb="2">
      <t>ケイユ</t>
    </rPh>
    <rPh sb="2" eb="4">
      <t>タシャ</t>
    </rPh>
    <rPh sb="4" eb="5">
      <t>サマ</t>
    </rPh>
    <rPh sb="5" eb="6">
      <t>メイ</t>
    </rPh>
    <phoneticPr fontId="3"/>
  </si>
  <si>
    <t>お客様名</t>
    <phoneticPr fontId="3"/>
  </si>
  <si>
    <t>*</t>
    <phoneticPr fontId="3"/>
  </si>
  <si>
    <t>☑</t>
  </si>
  <si>
    <t>IBM BP である</t>
    <phoneticPr fontId="4"/>
  </si>
  <si>
    <r>
      <rPr>
        <sz val="10"/>
        <color rgb="FFC00000"/>
        <rFont val="メイリオ"/>
        <family val="3"/>
        <charset val="128"/>
      </rPr>
      <t>*</t>
    </r>
    <r>
      <rPr>
        <sz val="10"/>
        <color theme="1"/>
        <rFont val="メイリオ"/>
        <family val="3"/>
        <charset val="128"/>
      </rPr>
      <t>(エンド・ユーザー)</t>
    </r>
    <phoneticPr fontId="3"/>
  </si>
  <si>
    <t>株式会社
イグアス</t>
    <rPh sb="0" eb="4">
      <t>カブシキガイシャ</t>
    </rPh>
    <phoneticPr fontId="3"/>
  </si>
  <si>
    <t>➡</t>
    <phoneticPr fontId="3"/>
  </si>
  <si>
    <t>※正式企業名を記載ください。</t>
    <phoneticPr fontId="3"/>
  </si>
  <si>
    <t>※正式企業名を記載ください。
経由他社②が不要な場合は
「なし」を記入</t>
    <rPh sb="16" eb="18">
      <t>ケイユ</t>
    </rPh>
    <rPh sb="18" eb="20">
      <t>タシャ</t>
    </rPh>
    <rPh sb="22" eb="24">
      <t>フヨウ</t>
    </rPh>
    <rPh sb="25" eb="27">
      <t>バアイ</t>
    </rPh>
    <rPh sb="34" eb="36">
      <t>キニュウ</t>
    </rPh>
    <phoneticPr fontId="3"/>
  </si>
  <si>
    <t>※正式企業名を記載ください。
経由他社③が不要な場合は　
「なし」を記入</t>
    <rPh sb="16" eb="18">
      <t>ケイユ</t>
    </rPh>
    <rPh sb="18" eb="20">
      <t>タシャ</t>
    </rPh>
    <rPh sb="22" eb="24">
      <t>フヨウ</t>
    </rPh>
    <rPh sb="25" eb="27">
      <t>バアイ</t>
    </rPh>
    <rPh sb="35" eb="37">
      <t>キニュウ</t>
    </rPh>
    <phoneticPr fontId="3"/>
  </si>
  <si>
    <r>
      <t xml:space="preserve">必ずご記入ください
</t>
    </r>
    <r>
      <rPr>
        <b/>
        <sz val="8"/>
        <rFont val="メイリオ"/>
        <family val="3"/>
        <charset val="128"/>
      </rPr>
      <t>※正式企業名を記載ください。</t>
    </r>
    <rPh sb="0" eb="1">
      <t>カナラ</t>
    </rPh>
    <rPh sb="3" eb="5">
      <t>キニュウ</t>
    </rPh>
    <phoneticPr fontId="3"/>
  </si>
  <si>
    <t>※経由他社がIBM BPでない場合の理由をご記載ください。</t>
    <rPh sb="1" eb="3">
      <t>ケイユ</t>
    </rPh>
    <rPh sb="3" eb="5">
      <t>タシャ</t>
    </rPh>
    <rPh sb="15" eb="17">
      <t>バアイ</t>
    </rPh>
    <rPh sb="18" eb="20">
      <t>リユウ</t>
    </rPh>
    <rPh sb="22" eb="24">
      <t>キサイ</t>
    </rPh>
    <phoneticPr fontId="3"/>
  </si>
  <si>
    <t>※　経由他社様のIBM BP契約締結の有無の確認方法について、以下IBM窓口に直接メールにてお問い合わせください。</t>
    <phoneticPr fontId="3"/>
  </si>
  <si>
    <t>IBM窓口　E-Mail　：　PRTNRQA@jp.ibm.com</t>
    <rPh sb="3" eb="5">
      <t>マドグチ</t>
    </rPh>
    <phoneticPr fontId="3"/>
  </si>
  <si>
    <t>【ご確認頂く項目】</t>
    <rPh sb="2" eb="4">
      <t>カクニン</t>
    </rPh>
    <rPh sb="4" eb="5">
      <t>イタダ</t>
    </rPh>
    <rPh sb="6" eb="8">
      <t>コウモク</t>
    </rPh>
    <phoneticPr fontId="3"/>
  </si>
  <si>
    <t>①　経由他社様(株式会社XXXXXXX)のIBM BP契約締結済みの確認</t>
    <phoneticPr fontId="3"/>
  </si>
  <si>
    <t>②　上記①でIBM BP契約締結済みの場合、選択カテゴリーの確認（「Hardware」、「Software」、「IBM Service」）</t>
    <rPh sb="30" eb="32">
      <t>カクニン</t>
    </rPh>
    <phoneticPr fontId="3"/>
  </si>
  <si>
    <t>※　IBM BP契約の詳細および申請方法は以下をご確認ください。</t>
    <rPh sb="8" eb="10">
      <t>ケイヤク</t>
    </rPh>
    <rPh sb="11" eb="13">
      <t>ショウサイ</t>
    </rPh>
    <rPh sb="16" eb="18">
      <t>シンセイ</t>
    </rPh>
    <rPh sb="18" eb="20">
      <t>ホウホウ</t>
    </rPh>
    <rPh sb="21" eb="23">
      <t>イカ</t>
    </rPh>
    <rPh sb="25" eb="27">
      <t>カクニン</t>
    </rPh>
    <phoneticPr fontId="3"/>
  </si>
  <si>
    <t>↓IBM BP契約 全般</t>
    <rPh sb="7" eb="9">
      <t>ケイヤク</t>
    </rPh>
    <rPh sb="10" eb="12">
      <t>ゼンパン</t>
    </rPh>
    <phoneticPr fontId="3"/>
  </si>
  <si>
    <t xml:space="preserve">URL; </t>
    <phoneticPr fontId="3"/>
  </si>
  <si>
    <t>https://www.ibm.com/jp-ja/partnerworld/public/reselling-with-ibm-apply</t>
    <phoneticPr fontId="3"/>
  </si>
  <si>
    <t>（閲覧にはIBM PartnerWorldのIDが必要です。）</t>
    <phoneticPr fontId="3"/>
  </si>
  <si>
    <t>↓IBM BP契約 申請ガイド</t>
    <rPh sb="7" eb="9">
      <t>ケイヤク</t>
    </rPh>
    <rPh sb="10" eb="12">
      <t>シンセイ</t>
    </rPh>
    <phoneticPr fontId="3"/>
  </si>
  <si>
    <t>https://www.ibm.com/downloads/cas/4N9YZWGZ</t>
    <phoneticPr fontId="3"/>
  </si>
  <si>
    <t>※　「IBM サード・パーティー(経由他社) が商流に入る場合の要件」の詳細は以下IBMwebサイトでご確認ください。</t>
    <phoneticPr fontId="3"/>
  </si>
  <si>
    <t>https://www.ibm.com/jp-ja/partnerworld/program/svpbpathirdparty</t>
    <phoneticPr fontId="3"/>
  </si>
  <si>
    <t>※　経由他社がIBM BPでない場合、以下のような例外ケースもございますので別途、記載欄に理由をご記載ください。</t>
    <rPh sb="2" eb="4">
      <t>ケイユ</t>
    </rPh>
    <rPh sb="4" eb="6">
      <t>タシャ</t>
    </rPh>
    <rPh sb="16" eb="18">
      <t>バアイ</t>
    </rPh>
    <rPh sb="19" eb="21">
      <t>イカ</t>
    </rPh>
    <rPh sb="25" eb="27">
      <t>レイガイ</t>
    </rPh>
    <phoneticPr fontId="3"/>
  </si>
  <si>
    <t xml:space="preserve">↓ご参考URL　経由他社の「IBM ビジネス・パートナー契約」締結についてのFAQ(よくあるご質問) 
</t>
    <rPh sb="2" eb="4">
      <t>サンコウ</t>
    </rPh>
    <phoneticPr fontId="3"/>
  </si>
  <si>
    <t>https://www.ibm.com/jp-ja/partnerworld/program/svpbpathirdparty-faq</t>
    <phoneticPr fontId="3"/>
  </si>
  <si>
    <t>例外ケース①）お客様(エンド・ユーザー)の同一エンタープライズ内で購買窓口として間に入る会社については、サード・パーティーとはみなされません。</t>
    <rPh sb="0" eb="2">
      <t>レイガイ</t>
    </rPh>
    <phoneticPr fontId="3"/>
  </si>
  <si>
    <t>→「エンタープライズ」には、幹事会社の 50% を超える持分を所有するか、またはかかる持分で幹事会社により所有もしくは共有される法人または団体が含まれます。</t>
    <phoneticPr fontId="3"/>
  </si>
  <si>
    <t xml:space="preserve">→特殊法人・独立行政法人が出資している営利会社(株式会社等)は、たとえ100%の出資関係にあっても子会社自身が特殊法人・独立行政法人でない限りは、エンタープライズとはみなされません。
</t>
    <phoneticPr fontId="3"/>
  </si>
  <si>
    <t>例外ケース②）お支払いの関係でファイナンス会社(リース会社)が間に入る場合、ファイナンス会社(リース会社)もサード・パーティーとはみなされません。</t>
    <rPh sb="0" eb="2">
      <t>レイガイ</t>
    </rPh>
    <rPh sb="27" eb="29">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</si>
</sst>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_ "/>
    <numFmt numFmtId="177" formatCode="#,##0_ "/>
    <numFmt numFmtId="178" formatCode="0.0%"/>
    <numFmt numFmtId="179" formatCode="yyyy/mm/dd"/>
    <numFmt numFmtId="180" formatCode="0_);[Red]\(0\)"/>
  </numFmts>
  <fonts count="77" x14ac:knownFonts="1">
    <font>
      <sz val="11"/>
      <color theme="1"/>
      <name val="游ゴシック"/>
      <family val="2"/>
      <charset val="128"/>
      <scheme val="minor"/>
    </font>
    <font>
      <u/>
      <sz val="11"/>
      <color theme="10"/>
      <name val="游ゴシック"/>
      <family val="2"/>
      <charset val="128"/>
      <scheme val="minor"/>
    </font>
    <font>
      <sz val="8"/>
      <name val="ＭＳ Ｐゴシック"/>
      <family val="3"/>
      <charset val="128"/>
    </font>
    <font>
      <sz val="6"/>
      <name val="游ゴシック"/>
      <family val="2"/>
      <charset val="128"/>
      <scheme val="minor"/>
    </font>
    <font>
      <sz val="6"/>
      <name val="ＭＳ Ｐゴシック"/>
      <family val="3"/>
      <charset val="128"/>
    </font>
    <font>
      <b/>
      <sz val="11"/>
      <color indexed="10"/>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b/>
      <sz val="12"/>
      <color indexed="12"/>
      <name val="ＭＳ Ｐゴシック"/>
      <family val="3"/>
      <charset val="128"/>
    </font>
    <font>
      <sz val="11"/>
      <name val="ＭＳ Ｐゴシック"/>
      <family val="3"/>
      <charset val="128"/>
    </font>
    <font>
      <b/>
      <sz val="9"/>
      <color indexed="81"/>
      <name val="ＭＳ Ｐゴシック"/>
      <family val="3"/>
      <charset val="128"/>
    </font>
    <font>
      <sz val="11"/>
      <color theme="1"/>
      <name val="游ゴシック"/>
      <family val="2"/>
      <charset val="128"/>
      <scheme val="minor"/>
    </font>
    <font>
      <sz val="8"/>
      <name val="メイリオ"/>
      <family val="3"/>
      <charset val="128"/>
    </font>
    <font>
      <sz val="11"/>
      <color theme="1"/>
      <name val="メイリオ"/>
      <family val="3"/>
      <charset val="128"/>
    </font>
    <font>
      <sz val="9"/>
      <name val="メイリオ"/>
      <family val="3"/>
      <charset val="128"/>
    </font>
    <font>
      <b/>
      <sz val="11"/>
      <color indexed="10"/>
      <name val="メイリオ"/>
      <family val="3"/>
      <charset val="128"/>
    </font>
    <font>
      <sz val="12"/>
      <name val="メイリオ"/>
      <family val="3"/>
      <charset val="128"/>
    </font>
    <font>
      <u/>
      <sz val="18"/>
      <name val="メイリオ"/>
      <family val="3"/>
      <charset val="128"/>
    </font>
    <font>
      <sz val="18"/>
      <name val="メイリオ"/>
      <family val="3"/>
      <charset val="128"/>
    </font>
    <font>
      <sz val="12"/>
      <color indexed="11"/>
      <name val="メイリオ"/>
      <family val="3"/>
      <charset val="128"/>
    </font>
    <font>
      <sz val="10"/>
      <color indexed="11"/>
      <name val="メイリオ"/>
      <family val="3"/>
      <charset val="128"/>
    </font>
    <font>
      <b/>
      <sz val="12"/>
      <color indexed="11"/>
      <name val="メイリオ"/>
      <family val="3"/>
      <charset val="128"/>
    </font>
    <font>
      <b/>
      <sz val="12"/>
      <color indexed="10"/>
      <name val="メイリオ"/>
      <family val="3"/>
      <charset val="128"/>
    </font>
    <font>
      <sz val="14"/>
      <name val="メイリオ"/>
      <family val="3"/>
      <charset val="128"/>
    </font>
    <font>
      <sz val="10"/>
      <name val="メイリオ"/>
      <family val="3"/>
      <charset val="128"/>
    </font>
    <font>
      <b/>
      <sz val="12"/>
      <name val="メイリオ"/>
      <family val="3"/>
      <charset val="128"/>
    </font>
    <font>
      <b/>
      <sz val="11"/>
      <name val="メイリオ"/>
      <family val="3"/>
      <charset val="128"/>
    </font>
    <font>
      <b/>
      <sz val="8"/>
      <color indexed="12"/>
      <name val="メイリオ"/>
      <family val="3"/>
      <charset val="128"/>
    </font>
    <font>
      <b/>
      <sz val="12"/>
      <color indexed="12"/>
      <name val="メイリオ"/>
      <family val="3"/>
      <charset val="128"/>
    </font>
    <font>
      <b/>
      <sz val="14"/>
      <color indexed="12"/>
      <name val="メイリオ"/>
      <family val="3"/>
      <charset val="128"/>
    </font>
    <font>
      <b/>
      <sz val="11"/>
      <color indexed="12"/>
      <name val="メイリオ"/>
      <family val="3"/>
      <charset val="128"/>
    </font>
    <font>
      <sz val="11"/>
      <name val="メイリオ"/>
      <family val="3"/>
      <charset val="128"/>
    </font>
    <font>
      <b/>
      <sz val="10"/>
      <color indexed="10"/>
      <name val="メイリオ"/>
      <family val="3"/>
      <charset val="128"/>
    </font>
    <font>
      <b/>
      <sz val="9"/>
      <name val="メイリオ"/>
      <family val="3"/>
      <charset val="128"/>
    </font>
    <font>
      <vertAlign val="superscript"/>
      <sz val="11"/>
      <name val="メイリオ"/>
      <family val="3"/>
      <charset val="128"/>
    </font>
    <font>
      <sz val="9"/>
      <name val="ＭＳ Ｐゴシック"/>
      <family val="3"/>
      <charset val="128"/>
    </font>
    <font>
      <b/>
      <sz val="9"/>
      <color indexed="12"/>
      <name val="メイリオ"/>
      <family val="3"/>
      <charset val="128"/>
    </font>
    <font>
      <sz val="10"/>
      <color indexed="10"/>
      <name val="メイリオ"/>
      <family val="3"/>
      <charset val="128"/>
    </font>
    <font>
      <b/>
      <sz val="10"/>
      <color indexed="9"/>
      <name val="メイリオ"/>
      <family val="3"/>
      <charset val="128"/>
    </font>
    <font>
      <b/>
      <sz val="9"/>
      <color indexed="9"/>
      <name val="メイリオ"/>
      <family val="3"/>
      <charset val="128"/>
    </font>
    <font>
      <sz val="10"/>
      <color indexed="8"/>
      <name val="メイリオ"/>
      <family val="3"/>
      <charset val="128"/>
    </font>
    <font>
      <b/>
      <u/>
      <sz val="16"/>
      <name val="メイリオ"/>
      <family val="3"/>
      <charset val="128"/>
    </font>
    <font>
      <sz val="12"/>
      <color indexed="10"/>
      <name val="メイリオ"/>
      <family val="3"/>
      <charset val="128"/>
    </font>
    <font>
      <sz val="11"/>
      <color indexed="10"/>
      <name val="メイリオ"/>
      <family val="3"/>
      <charset val="128"/>
    </font>
    <font>
      <sz val="11"/>
      <color indexed="12"/>
      <name val="メイリオ"/>
      <family val="3"/>
      <charset val="128"/>
    </font>
    <font>
      <sz val="16"/>
      <color indexed="10"/>
      <name val="メイリオ"/>
      <family val="3"/>
      <charset val="128"/>
    </font>
    <font>
      <sz val="9"/>
      <color indexed="12"/>
      <name val="メイリオ"/>
      <family val="3"/>
      <charset val="128"/>
    </font>
    <font>
      <sz val="9"/>
      <color theme="1"/>
      <name val="メイリオ"/>
      <family val="3"/>
      <charset val="128"/>
    </font>
    <font>
      <sz val="10"/>
      <color theme="1"/>
      <name val="メイリオ"/>
      <family val="3"/>
      <charset val="128"/>
    </font>
    <font>
      <u/>
      <sz val="10"/>
      <color theme="10"/>
      <name val="メイリオ"/>
      <family val="3"/>
      <charset val="128"/>
    </font>
    <font>
      <b/>
      <sz val="14"/>
      <name val="メイリオ"/>
      <family val="3"/>
      <charset val="128"/>
    </font>
    <font>
      <sz val="14"/>
      <color rgb="FFFF0000"/>
      <name val="メイリオ"/>
      <family val="3"/>
      <charset val="128"/>
    </font>
    <font>
      <sz val="11"/>
      <color theme="1"/>
      <name val="ＭＳ Ｐゴシック"/>
      <family val="2"/>
      <charset val="128"/>
    </font>
    <font>
      <b/>
      <sz val="14"/>
      <color theme="6"/>
      <name val="メイリオ"/>
      <family val="3"/>
      <charset val="128"/>
    </font>
    <font>
      <sz val="6"/>
      <name val="ＭＳ Ｐゴシック"/>
      <family val="2"/>
      <charset val="128"/>
    </font>
    <font>
      <sz val="9"/>
      <color theme="2" tint="-0.499984740745262"/>
      <name val="メイリオ"/>
      <family val="3"/>
      <charset val="128"/>
    </font>
    <font>
      <b/>
      <sz val="9"/>
      <color theme="8"/>
      <name val="メイリオ"/>
      <family val="3"/>
      <charset val="128"/>
    </font>
    <font>
      <b/>
      <sz val="9"/>
      <color rgb="FFFFFFFF"/>
      <name val="メイリオ"/>
      <family val="3"/>
      <charset val="128"/>
    </font>
    <font>
      <sz val="9"/>
      <color rgb="FF000000"/>
      <name val="メイリオ"/>
      <family val="3"/>
      <charset val="128"/>
    </font>
    <font>
      <sz val="8"/>
      <color theme="2" tint="-0.499984740745262"/>
      <name val="メイリオ"/>
      <family val="3"/>
      <charset val="128"/>
    </font>
    <font>
      <sz val="9"/>
      <color rgb="FF000000"/>
      <name val="Meiryo UI"/>
      <family val="3"/>
      <charset val="128"/>
    </font>
    <font>
      <u/>
      <sz val="16"/>
      <color theme="1"/>
      <name val="メイリオ"/>
      <family val="3"/>
      <charset val="128"/>
    </font>
    <font>
      <sz val="12"/>
      <color theme="1"/>
      <name val="メイリオ"/>
      <family val="3"/>
      <charset val="128"/>
    </font>
    <font>
      <u/>
      <sz val="12"/>
      <color theme="1"/>
      <name val="メイリオ"/>
      <family val="3"/>
      <charset val="128"/>
    </font>
    <font>
      <sz val="10"/>
      <color rgb="FF0000FF"/>
      <name val="メイリオ"/>
      <family val="3"/>
      <charset val="128"/>
    </font>
    <font>
      <sz val="10"/>
      <color rgb="FFFF0000"/>
      <name val="メイリオ"/>
      <family val="3"/>
      <charset val="128"/>
    </font>
    <font>
      <b/>
      <sz val="10"/>
      <color theme="1"/>
      <name val="メイリオ"/>
      <family val="3"/>
      <charset val="128"/>
    </font>
    <font>
      <sz val="10"/>
      <color theme="0"/>
      <name val="メイリオ"/>
      <family val="3"/>
      <charset val="128"/>
    </font>
    <font>
      <u/>
      <sz val="10"/>
      <color theme="1"/>
      <name val="メイリオ"/>
      <family val="3"/>
      <charset val="128"/>
    </font>
    <font>
      <sz val="10"/>
      <name val="Arial"/>
      <family val="2"/>
    </font>
    <font>
      <sz val="10"/>
      <color rgb="FFC00000"/>
      <name val="メイリオ"/>
      <family val="3"/>
      <charset val="128"/>
    </font>
    <font>
      <sz val="10"/>
      <color rgb="FF0070C0"/>
      <name val="メイリオ"/>
      <family val="3"/>
      <charset val="128"/>
    </font>
    <font>
      <b/>
      <sz val="8"/>
      <name val="メイリオ"/>
      <family val="3"/>
      <charset val="128"/>
    </font>
    <font>
      <sz val="11"/>
      <name val="游ゴシック"/>
      <family val="2"/>
      <charset val="128"/>
      <scheme val="minor"/>
    </font>
    <font>
      <b/>
      <sz val="12"/>
      <color theme="1"/>
      <name val="メイリオ"/>
      <family val="3"/>
      <charset val="128"/>
    </font>
  </fonts>
  <fills count="1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30"/>
        <bgColor indexed="64"/>
      </patternFill>
    </fill>
    <fill>
      <patternFill patternType="solid">
        <fgColor rgb="FFCCFFFF"/>
        <bgColor indexed="64"/>
      </patternFill>
    </fill>
    <fill>
      <patternFill patternType="solid">
        <fgColor rgb="FFFFFFCC"/>
        <bgColor indexed="64"/>
      </patternFill>
    </fill>
    <fill>
      <patternFill patternType="solid">
        <fgColor rgb="FF99999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65"/>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rgb="FFFEFFE7"/>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rgb="FF0066FF"/>
      </left>
      <right/>
      <top style="medium">
        <color rgb="FF0066FF"/>
      </top>
      <bottom style="medium">
        <color rgb="FF0066FF"/>
      </bottom>
      <diagonal/>
    </border>
    <border>
      <left/>
      <right/>
      <top style="medium">
        <color rgb="FF0066FF"/>
      </top>
      <bottom style="medium">
        <color rgb="FF0066FF"/>
      </bottom>
      <diagonal/>
    </border>
    <border>
      <left/>
      <right style="medium">
        <color rgb="FF0066FF"/>
      </right>
      <top style="medium">
        <color rgb="FF0066FF"/>
      </top>
      <bottom style="medium">
        <color rgb="FF0066FF"/>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1" fillId="0" borderId="0" applyNumberFormat="0" applyFill="0" applyBorder="0" applyAlignment="0" applyProtection="0">
      <alignment vertical="center"/>
    </xf>
    <xf numFmtId="0" fontId="11" fillId="0" borderId="0"/>
    <xf numFmtId="0" fontId="11"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3" fillId="0" borderId="0">
      <alignment vertical="center"/>
    </xf>
    <xf numFmtId="0" fontId="71" fillId="0" borderId="0"/>
    <xf numFmtId="0" fontId="1" fillId="0" borderId="0" applyNumberFormat="0" applyFill="0" applyBorder="0" applyAlignment="0" applyProtection="0">
      <alignment vertical="center"/>
    </xf>
  </cellStyleXfs>
  <cellXfs count="340">
    <xf numFmtId="0" fontId="0" fillId="0" borderId="0" xfId="0">
      <alignment vertical="center"/>
    </xf>
    <xf numFmtId="0" fontId="2" fillId="0" borderId="0" xfId="0" applyFont="1" applyAlignment="1" applyProtection="1">
      <protection locked="0"/>
    </xf>
    <xf numFmtId="0" fontId="0" fillId="0" borderId="0" xfId="0" applyAlignment="1"/>
    <xf numFmtId="0" fontId="0" fillId="0" borderId="0" xfId="0" applyAlignment="1" applyProtection="1">
      <protection locked="0"/>
    </xf>
    <xf numFmtId="0" fontId="5" fillId="0" borderId="0" xfId="0" applyFont="1" applyAlignment="1"/>
    <xf numFmtId="0" fontId="7" fillId="0" borderId="0" xfId="0" applyFont="1" applyAlignment="1" applyProtection="1">
      <protection locked="0"/>
    </xf>
    <xf numFmtId="0" fontId="6" fillId="0" borderId="0" xfId="0" applyFont="1" applyAlignment="1" applyProtection="1">
      <protection locked="0"/>
    </xf>
    <xf numFmtId="0" fontId="8" fillId="0" borderId="0" xfId="0" applyFont="1" applyAlignment="1" applyProtection="1">
      <protection locked="0"/>
    </xf>
    <xf numFmtId="0" fontId="10" fillId="0" borderId="0" xfId="0" applyFont="1" applyAlignment="1" applyProtection="1">
      <protection locked="0"/>
    </xf>
    <xf numFmtId="0" fontId="11" fillId="0" borderId="0" xfId="0" applyFont="1" applyAlignment="1" applyProtection="1">
      <protection locked="0"/>
    </xf>
    <xf numFmtId="176" fontId="9" fillId="0" borderId="0" xfId="0" applyNumberFormat="1" applyFont="1" applyAlignment="1">
      <alignment wrapText="1"/>
    </xf>
    <xf numFmtId="176" fontId="0" fillId="0" borderId="0" xfId="0" applyNumberFormat="1" applyAlignment="1">
      <alignment wrapText="1"/>
    </xf>
    <xf numFmtId="0" fontId="8" fillId="0" borderId="0" xfId="3" applyFont="1" applyAlignment="1">
      <alignment horizontal="center" vertical="center"/>
    </xf>
    <xf numFmtId="0" fontId="8" fillId="0" borderId="0" xfId="3" applyFont="1" applyAlignment="1">
      <alignment horizontal="center" vertical="center" wrapText="1"/>
    </xf>
    <xf numFmtId="0" fontId="8" fillId="0" borderId="0" xfId="3" applyFont="1">
      <alignment vertical="center"/>
    </xf>
    <xf numFmtId="0" fontId="8" fillId="0" borderId="0" xfId="3" applyFont="1" applyAlignment="1">
      <alignment vertical="center" wrapText="1"/>
    </xf>
    <xf numFmtId="0" fontId="14" fillId="0" borderId="0" xfId="0" applyFont="1" applyAlignment="1" applyProtection="1">
      <protection locked="0"/>
    </xf>
    <xf numFmtId="0" fontId="15" fillId="0" borderId="0" xfId="0" applyFont="1" applyAlignment="1"/>
    <xf numFmtId="0" fontId="14" fillId="0" borderId="0" xfId="0" applyFont="1" applyAlignment="1"/>
    <xf numFmtId="0" fontId="15" fillId="0" borderId="0" xfId="0" applyFont="1" applyAlignment="1" applyProtection="1">
      <protection locked="0"/>
    </xf>
    <xf numFmtId="17" fontId="14" fillId="0" borderId="0" xfId="0" quotePrefix="1" applyNumberFormat="1" applyFont="1" applyAlignment="1"/>
    <xf numFmtId="0" fontId="17" fillId="0" borderId="0" xfId="0" applyFont="1" applyAlignment="1"/>
    <xf numFmtId="0" fontId="18" fillId="0" borderId="0" xfId="0" applyFont="1" applyAlignment="1"/>
    <xf numFmtId="0" fontId="19" fillId="0" borderId="0" xfId="0" applyFont="1" applyAlignment="1">
      <alignment vertical="top"/>
    </xf>
    <xf numFmtId="0" fontId="20" fillId="0" borderId="0" xfId="0" applyFont="1" applyAlignment="1">
      <alignment vertical="top"/>
    </xf>
    <xf numFmtId="0" fontId="20" fillId="0" borderId="0" xfId="0" applyFont="1" applyAlignment="1"/>
    <xf numFmtId="0" fontId="20" fillId="0" borderId="0" xfId="0" applyFont="1" applyAlignment="1" applyProtection="1">
      <protection locked="0"/>
    </xf>
    <xf numFmtId="0" fontId="21" fillId="0" borderId="0" xfId="0" applyFont="1" applyAlignment="1" applyProtection="1">
      <protection locked="0"/>
    </xf>
    <xf numFmtId="49" fontId="21" fillId="0" borderId="0" xfId="0" applyNumberFormat="1" applyFont="1" applyAlignment="1"/>
    <xf numFmtId="0" fontId="21" fillId="0" borderId="0" xfId="0" applyFont="1" applyAlignment="1"/>
    <xf numFmtId="49" fontId="22" fillId="0" borderId="0" xfId="0" applyNumberFormat="1" applyFont="1" applyAlignment="1"/>
    <xf numFmtId="0" fontId="23" fillId="0" borderId="0" xfId="0" applyFont="1" applyAlignment="1"/>
    <xf numFmtId="0" fontId="18" fillId="0" borderId="0" xfId="0" applyFont="1" applyAlignment="1" applyProtection="1">
      <protection locked="0"/>
    </xf>
    <xf numFmtId="0" fontId="24" fillId="0" borderId="0" xfId="0" applyFont="1" applyAlignment="1"/>
    <xf numFmtId="0" fontId="25" fillId="0" borderId="0" xfId="0" applyFont="1" applyAlignment="1"/>
    <xf numFmtId="49" fontId="18" fillId="0" borderId="0" xfId="0" applyNumberFormat="1" applyFont="1" applyAlignment="1"/>
    <xf numFmtId="49" fontId="26" fillId="0" borderId="0" xfId="0" applyNumberFormat="1" applyFont="1" applyAlignment="1"/>
    <xf numFmtId="0" fontId="25" fillId="0" borderId="0" xfId="0" applyFont="1" applyAlignment="1" applyProtection="1">
      <protection locked="0"/>
    </xf>
    <xf numFmtId="49" fontId="27" fillId="2" borderId="1" xfId="0" applyNumberFormat="1" applyFont="1" applyFill="1" applyBorder="1" applyAlignment="1">
      <alignment horizontal="left"/>
    </xf>
    <xf numFmtId="49" fontId="18" fillId="0" borderId="1" xfId="0" applyNumberFormat="1" applyFont="1" applyBorder="1" applyAlignment="1"/>
    <xf numFmtId="49" fontId="26" fillId="0" borderId="1" xfId="0" applyNumberFormat="1" applyFont="1" applyBorder="1" applyAlignment="1">
      <alignment horizontal="left"/>
    </xf>
    <xf numFmtId="49" fontId="18" fillId="2" borderId="1" xfId="0" applyNumberFormat="1" applyFont="1" applyFill="1" applyBorder="1" applyAlignment="1"/>
    <xf numFmtId="49" fontId="27" fillId="2" borderId="2" xfId="0" applyNumberFormat="1" applyFont="1" applyFill="1" applyBorder="1" applyAlignment="1"/>
    <xf numFmtId="49" fontId="18" fillId="2" borderId="2" xfId="0" applyNumberFormat="1" applyFont="1" applyFill="1" applyBorder="1" applyAlignment="1"/>
    <xf numFmtId="49" fontId="25" fillId="2" borderId="2" xfId="0" applyNumberFormat="1" applyFont="1" applyFill="1" applyBorder="1" applyAlignment="1"/>
    <xf numFmtId="0" fontId="26" fillId="0" borderId="0" xfId="0" applyFont="1" applyAlignment="1"/>
    <xf numFmtId="0" fontId="26" fillId="0" borderId="0" xfId="0" applyFont="1" applyAlignment="1" applyProtection="1">
      <protection locked="0"/>
    </xf>
    <xf numFmtId="49" fontId="25" fillId="0" borderId="0" xfId="0" applyNumberFormat="1" applyFont="1" applyAlignment="1" applyProtection="1">
      <protection locked="0"/>
    </xf>
    <xf numFmtId="49" fontId="18" fillId="0" borderId="0" xfId="0" applyNumberFormat="1" applyFont="1" applyAlignment="1" applyProtection="1">
      <protection locked="0"/>
    </xf>
    <xf numFmtId="49" fontId="18" fillId="0" borderId="0" xfId="0" applyNumberFormat="1" applyFont="1" applyAlignment="1" applyProtection="1">
      <alignment horizontal="center"/>
      <protection locked="0"/>
    </xf>
    <xf numFmtId="0" fontId="29" fillId="0" borderId="0" xfId="0" applyFont="1" applyAlignment="1" applyProtection="1">
      <protection locked="0"/>
    </xf>
    <xf numFmtId="0" fontId="30" fillId="0" borderId="0" xfId="0" applyFont="1" applyAlignment="1"/>
    <xf numFmtId="49" fontId="31" fillId="0" borderId="0" xfId="0" applyNumberFormat="1" applyFont="1" applyAlignment="1"/>
    <xf numFmtId="49" fontId="30" fillId="0" borderId="0" xfId="0" applyNumberFormat="1" applyFont="1" applyAlignment="1"/>
    <xf numFmtId="49" fontId="30" fillId="0" borderId="0" xfId="0" applyNumberFormat="1" applyFont="1" applyAlignment="1" applyProtection="1">
      <protection locked="0"/>
    </xf>
    <xf numFmtId="0" fontId="30" fillId="0" borderId="0" xfId="0" applyFont="1" applyAlignment="1" applyProtection="1">
      <protection locked="0"/>
    </xf>
    <xf numFmtId="0" fontId="32" fillId="0" borderId="0" xfId="0" applyFont="1" applyAlignment="1"/>
    <xf numFmtId="0" fontId="27" fillId="0" borderId="0" xfId="0" applyFont="1" applyAlignment="1"/>
    <xf numFmtId="0" fontId="33" fillId="0" borderId="0" xfId="0" applyFont="1" applyAlignment="1" applyProtection="1">
      <protection locked="0"/>
    </xf>
    <xf numFmtId="0" fontId="33" fillId="0" borderId="0" xfId="0" applyFont="1" applyAlignment="1"/>
    <xf numFmtId="0" fontId="15" fillId="0" borderId="1" xfId="0" applyFont="1" applyBorder="1" applyAlignment="1" applyProtection="1">
      <protection locked="0"/>
    </xf>
    <xf numFmtId="0" fontId="27" fillId="2" borderId="3" xfId="0" applyFont="1" applyFill="1" applyBorder="1" applyAlignment="1"/>
    <xf numFmtId="0" fontId="18" fillId="2" borderId="4" xfId="0" applyFont="1" applyFill="1" applyBorder="1" applyAlignment="1"/>
    <xf numFmtId="20" fontId="18" fillId="2" borderId="4" xfId="0" applyNumberFormat="1" applyFont="1" applyFill="1" applyBorder="1" applyAlignment="1"/>
    <xf numFmtId="0" fontId="18" fillId="0" borderId="6" xfId="0" applyFont="1" applyBorder="1" applyAlignment="1" applyProtection="1">
      <protection locked="0"/>
    </xf>
    <xf numFmtId="0" fontId="18" fillId="2" borderId="0" xfId="0" applyFont="1" applyFill="1" applyAlignment="1"/>
    <xf numFmtId="20" fontId="18" fillId="2" borderId="0" xfId="0" applyNumberFormat="1" applyFont="1" applyFill="1" applyAlignment="1"/>
    <xf numFmtId="0" fontId="27" fillId="2" borderId="8" xfId="0" applyFont="1" applyFill="1" applyBorder="1" applyAlignment="1"/>
    <xf numFmtId="0" fontId="18" fillId="2" borderId="1" xfId="0" applyFont="1" applyFill="1" applyBorder="1" applyAlignment="1"/>
    <xf numFmtId="20" fontId="18" fillId="2" borderId="1" xfId="0" applyNumberFormat="1" applyFont="1" applyFill="1" applyBorder="1" applyAlignment="1"/>
    <xf numFmtId="0" fontId="15" fillId="0" borderId="4" xfId="0" applyFont="1" applyBorder="1" applyAlignment="1"/>
    <xf numFmtId="49" fontId="18" fillId="2" borderId="4" xfId="0" applyNumberFormat="1" applyFont="1" applyFill="1" applyBorder="1" applyAlignment="1"/>
    <xf numFmtId="0" fontId="15" fillId="0" borderId="0" xfId="0" applyFont="1" applyAlignment="1">
      <alignment horizontal="left"/>
    </xf>
    <xf numFmtId="0" fontId="16" fillId="0" borderId="0" xfId="0" applyFont="1" applyAlignment="1" applyProtection="1">
      <alignment horizontal="center"/>
      <protection locked="0"/>
    </xf>
    <xf numFmtId="0" fontId="27" fillId="2" borderId="4" xfId="0" applyFont="1" applyFill="1" applyBorder="1" applyAlignment="1"/>
    <xf numFmtId="0" fontId="16" fillId="0" borderId="9" xfId="0" applyFont="1" applyBorder="1" applyAlignment="1" applyProtection="1">
      <alignment horizontal="center"/>
      <protection locked="0"/>
    </xf>
    <xf numFmtId="0" fontId="27" fillId="2" borderId="1" xfId="0" applyFont="1" applyFill="1" applyBorder="1" applyAlignment="1"/>
    <xf numFmtId="0" fontId="27" fillId="2" borderId="6" xfId="0" applyFont="1" applyFill="1" applyBorder="1" applyAlignment="1"/>
    <xf numFmtId="0" fontId="34" fillId="0" borderId="0" xfId="0" applyFont="1" applyAlignment="1"/>
    <xf numFmtId="0" fontId="16" fillId="0" borderId="0" xfId="0" applyFont="1" applyAlignment="1">
      <alignment vertical="top" wrapText="1"/>
    </xf>
    <xf numFmtId="49" fontId="15" fillId="0" borderId="0" xfId="0" applyNumberFormat="1" applyFont="1" applyAlignment="1" applyProtection="1">
      <alignment horizontal="left" vertical="top" wrapText="1"/>
      <protection locked="0"/>
    </xf>
    <xf numFmtId="0" fontId="15" fillId="2" borderId="3" xfId="0" applyFont="1" applyFill="1" applyBorder="1" applyAlignment="1"/>
    <xf numFmtId="49" fontId="33" fillId="0" borderId="4" xfId="0" applyNumberFormat="1" applyFont="1" applyBorder="1" applyAlignment="1" applyProtection="1">
      <alignment horizontal="left" vertical="top" wrapText="1"/>
      <protection locked="0"/>
    </xf>
    <xf numFmtId="49" fontId="33" fillId="0" borderId="9" xfId="0" applyNumberFormat="1" applyFont="1" applyBorder="1" applyAlignment="1" applyProtection="1">
      <alignment horizontal="left" vertical="top" wrapText="1"/>
      <protection locked="0"/>
    </xf>
    <xf numFmtId="0" fontId="36" fillId="0" borderId="0" xfId="0" applyFont="1" applyAlignment="1">
      <alignment vertical="top"/>
    </xf>
    <xf numFmtId="0" fontId="15" fillId="0" borderId="1" xfId="0" applyFont="1" applyBorder="1" applyAlignment="1">
      <alignment horizontal="left" vertical="top" wrapText="1"/>
    </xf>
    <xf numFmtId="0" fontId="15" fillId="0" borderId="10" xfId="0" applyFont="1" applyBorder="1" applyAlignment="1">
      <alignment horizontal="left" vertical="top" wrapText="1"/>
    </xf>
    <xf numFmtId="0" fontId="16" fillId="0" borderId="0" xfId="0" applyFont="1" applyAlignment="1" applyProtection="1">
      <protection locked="0"/>
    </xf>
    <xf numFmtId="49" fontId="15" fillId="0" borderId="0" xfId="0" applyNumberFormat="1" applyFont="1" applyAlignment="1" applyProtection="1">
      <protection locked="0"/>
    </xf>
    <xf numFmtId="0" fontId="14" fillId="0" borderId="0" xfId="0" quotePrefix="1" applyFont="1" applyAlignment="1" applyProtection="1">
      <protection locked="0"/>
    </xf>
    <xf numFmtId="0" fontId="37" fillId="0" borderId="0" xfId="0" applyFont="1" applyAlignment="1">
      <alignment vertical="top" wrapText="1" shrinkToFit="1"/>
    </xf>
    <xf numFmtId="0" fontId="37" fillId="0" borderId="0" xfId="0" applyFont="1" applyAlignment="1">
      <alignment vertical="top" wrapText="1"/>
    </xf>
    <xf numFmtId="0" fontId="16" fillId="0" borderId="0" xfId="0" applyFont="1" applyAlignment="1">
      <alignment vertical="top" wrapText="1" shrinkToFit="1"/>
    </xf>
    <xf numFmtId="178" fontId="33" fillId="0" borderId="0" xfId="0" applyNumberFormat="1" applyFont="1" applyAlignment="1">
      <alignment horizontal="center" vertical="center"/>
    </xf>
    <xf numFmtId="0" fontId="26" fillId="0" borderId="0" xfId="0" applyFont="1" applyAlignment="1" applyProtection="1">
      <alignment horizontal="left"/>
      <protection locked="0"/>
    </xf>
    <xf numFmtId="0" fontId="28" fillId="0" borderId="0" xfId="0" applyFont="1" applyAlignment="1"/>
    <xf numFmtId="179" fontId="33" fillId="0" borderId="0" xfId="0" applyNumberFormat="1" applyFont="1" applyAlignment="1"/>
    <xf numFmtId="177" fontId="33" fillId="0" borderId="0" xfId="0" applyNumberFormat="1" applyFont="1" applyAlignment="1"/>
    <xf numFmtId="0" fontId="39" fillId="0" borderId="0" xfId="0" applyFont="1" applyAlignment="1">
      <alignment wrapText="1"/>
    </xf>
    <xf numFmtId="0" fontId="40" fillId="4" borderId="25" xfId="0" applyFont="1" applyFill="1" applyBorder="1" applyAlignment="1">
      <alignment horizontal="center" vertical="top" wrapText="1"/>
    </xf>
    <xf numFmtId="177" fontId="40" fillId="4" borderId="25" xfId="0" applyNumberFormat="1" applyFont="1" applyFill="1" applyBorder="1" applyAlignment="1">
      <alignment horizontal="center" vertical="top" wrapText="1"/>
    </xf>
    <xf numFmtId="178" fontId="40" fillId="4" borderId="25" xfId="0" applyNumberFormat="1" applyFont="1" applyFill="1" applyBorder="1" applyAlignment="1">
      <alignment horizontal="center" vertical="top" wrapText="1"/>
    </xf>
    <xf numFmtId="179" fontId="40" fillId="4" borderId="26" xfId="0" applyNumberFormat="1" applyFont="1" applyFill="1" applyBorder="1" applyAlignment="1">
      <alignment horizontal="center" vertical="top" wrapText="1"/>
    </xf>
    <xf numFmtId="177" fontId="40" fillId="4" borderId="26" xfId="0" applyNumberFormat="1" applyFont="1" applyFill="1" applyBorder="1" applyAlignment="1">
      <alignment horizontal="center" vertical="top" wrapText="1"/>
    </xf>
    <xf numFmtId="179" fontId="33" fillId="0" borderId="0" xfId="0" applyNumberFormat="1" applyFont="1" applyAlignment="1">
      <alignment horizontal="center"/>
    </xf>
    <xf numFmtId="179" fontId="33" fillId="0" borderId="0" xfId="0" applyNumberFormat="1" applyFont="1" applyAlignment="1">
      <alignment horizontal="center" wrapText="1"/>
    </xf>
    <xf numFmtId="0" fontId="33" fillId="0" borderId="0" xfId="0" applyFont="1" applyAlignment="1">
      <alignment horizontal="center"/>
    </xf>
    <xf numFmtId="14" fontId="33" fillId="0" borderId="0" xfId="0" applyNumberFormat="1" applyFont="1" applyAlignment="1">
      <alignment horizontal="center"/>
    </xf>
    <xf numFmtId="180" fontId="33" fillId="0" borderId="0" xfId="0" applyNumberFormat="1" applyFont="1" applyAlignment="1">
      <alignment horizontal="center"/>
    </xf>
    <xf numFmtId="0" fontId="15" fillId="0" borderId="0" xfId="0" applyFont="1">
      <alignment vertical="center"/>
    </xf>
    <xf numFmtId="177" fontId="28" fillId="0" borderId="0" xfId="0" applyNumberFormat="1" applyFont="1" applyAlignment="1">
      <alignment horizontal="center"/>
    </xf>
    <xf numFmtId="178" fontId="28" fillId="0" borderId="0" xfId="0" applyNumberFormat="1" applyFont="1" applyAlignment="1"/>
    <xf numFmtId="0" fontId="42" fillId="0" borderId="23" xfId="0" applyFont="1" applyBorder="1" applyAlignment="1" applyProtection="1">
      <alignment horizontal="center" vertical="center"/>
      <protection locked="0"/>
    </xf>
    <xf numFmtId="179" fontId="42" fillId="0" borderId="23" xfId="0" applyNumberFormat="1" applyFont="1" applyBorder="1" applyAlignment="1" applyProtection="1">
      <alignment horizontal="center" vertical="center"/>
      <protection locked="0"/>
    </xf>
    <xf numFmtId="177" fontId="42" fillId="0" borderId="23" xfId="0" applyNumberFormat="1" applyFont="1" applyBorder="1" applyAlignment="1" applyProtection="1">
      <alignment horizontal="center" vertical="center"/>
      <protection locked="0"/>
    </xf>
    <xf numFmtId="38" fontId="42" fillId="0" borderId="23" xfId="5" applyFont="1" applyFill="1" applyBorder="1" applyAlignment="1" applyProtection="1">
      <alignment horizontal="center" vertical="center"/>
      <protection locked="0"/>
    </xf>
    <xf numFmtId="49" fontId="18" fillId="2" borderId="0" xfId="0" applyNumberFormat="1" applyFont="1" applyFill="1" applyAlignment="1"/>
    <xf numFmtId="0" fontId="26" fillId="0" borderId="4" xfId="0" applyFont="1" applyBorder="1" applyAlignment="1">
      <alignment horizontal="center"/>
    </xf>
    <xf numFmtId="177" fontId="16" fillId="0" borderId="4" xfId="0" applyNumberFormat="1" applyFont="1" applyBorder="1" applyAlignment="1" applyProtection="1">
      <alignment horizontal="right"/>
      <protection locked="0"/>
    </xf>
    <xf numFmtId="177" fontId="15" fillId="0" borderId="4" xfId="0" applyNumberFormat="1" applyFont="1" applyBorder="1" applyAlignment="1">
      <alignment horizontal="right"/>
    </xf>
    <xf numFmtId="0" fontId="15" fillId="0" borderId="1" xfId="0" applyFont="1" applyBorder="1" applyAlignment="1"/>
    <xf numFmtId="178" fontId="40" fillId="4" borderId="28" xfId="0" applyNumberFormat="1" applyFont="1" applyFill="1" applyBorder="1" applyAlignment="1">
      <alignment horizontal="center" vertical="top" wrapText="1"/>
    </xf>
    <xf numFmtId="0" fontId="40" fillId="4" borderId="28" xfId="0" applyFont="1" applyFill="1" applyBorder="1" applyAlignment="1">
      <alignment horizontal="center" vertical="top" wrapText="1"/>
    </xf>
    <xf numFmtId="0" fontId="43" fillId="0" borderId="0" xfId="0" applyFont="1" applyAlignment="1">
      <alignment vertical="top"/>
    </xf>
    <xf numFmtId="0" fontId="44" fillId="0" borderId="0" xfId="0" applyFont="1" applyAlignment="1"/>
    <xf numFmtId="0" fontId="45" fillId="0" borderId="0" xfId="0" applyFont="1" applyAlignment="1"/>
    <xf numFmtId="0" fontId="39" fillId="0" borderId="0" xfId="0" applyFont="1" applyAlignment="1"/>
    <xf numFmtId="177" fontId="26" fillId="6" borderId="22" xfId="0" applyNumberFormat="1" applyFont="1" applyFill="1" applyBorder="1" applyAlignment="1">
      <alignment horizontal="center"/>
    </xf>
    <xf numFmtId="177" fontId="26" fillId="6" borderId="22" xfId="0" applyNumberFormat="1" applyFont="1" applyFill="1" applyBorder="1" applyAlignment="1">
      <alignment horizontal="center" vertical="center"/>
    </xf>
    <xf numFmtId="178" fontId="26" fillId="6" borderId="23" xfId="4" applyNumberFormat="1" applyFont="1" applyFill="1" applyBorder="1" applyAlignment="1" applyProtection="1">
      <alignment horizontal="center" vertical="center"/>
    </xf>
    <xf numFmtId="178" fontId="26" fillId="6" borderId="22" xfId="4" applyNumberFormat="1" applyFont="1" applyFill="1" applyBorder="1" applyAlignment="1" applyProtection="1">
      <alignment horizontal="center" vertical="center"/>
    </xf>
    <xf numFmtId="0" fontId="42" fillId="0" borderId="23" xfId="0" applyFont="1" applyBorder="1" applyAlignment="1" applyProtection="1">
      <alignment horizontal="right" vertical="center"/>
      <protection locked="0"/>
    </xf>
    <xf numFmtId="0" fontId="45" fillId="6" borderId="0" xfId="0" applyFont="1" applyFill="1" applyAlignment="1"/>
    <xf numFmtId="49" fontId="42" fillId="0" borderId="23" xfId="0" applyNumberFormat="1" applyFont="1" applyBorder="1" applyAlignment="1" applyProtection="1">
      <alignment horizontal="center" vertical="center"/>
      <protection locked="0"/>
    </xf>
    <xf numFmtId="177" fontId="42" fillId="0" borderId="23" xfId="0" applyNumberFormat="1" applyFont="1" applyBorder="1" applyAlignment="1" applyProtection="1">
      <alignment horizontal="right" vertical="center"/>
      <protection locked="0"/>
    </xf>
    <xf numFmtId="0" fontId="0" fillId="0" borderId="0" xfId="0" applyAlignment="1">
      <alignment vertical="center" wrapText="1"/>
    </xf>
    <xf numFmtId="0" fontId="38" fillId="0" borderId="0" xfId="0" applyFont="1" applyAlignment="1"/>
    <xf numFmtId="0" fontId="48" fillId="0" borderId="0" xfId="0" applyFont="1">
      <alignment vertical="center"/>
    </xf>
    <xf numFmtId="0" fontId="49" fillId="0" borderId="0" xfId="0" applyFont="1">
      <alignment vertical="center"/>
    </xf>
    <xf numFmtId="0" fontId="38" fillId="0" borderId="0" xfId="0" applyFont="1">
      <alignment vertical="center"/>
    </xf>
    <xf numFmtId="0" fontId="46" fillId="0" borderId="0" xfId="1" applyFont="1" applyAlignment="1" applyProtection="1">
      <alignment vertical="center"/>
    </xf>
    <xf numFmtId="0" fontId="50" fillId="0" borderId="0" xfId="0" applyFont="1" applyAlignment="1"/>
    <xf numFmtId="0" fontId="18" fillId="0" borderId="1" xfId="0" applyFont="1" applyBorder="1" applyAlignment="1"/>
    <xf numFmtId="0" fontId="18" fillId="0" borderId="4" xfId="0" applyFont="1" applyBorder="1" applyAlignment="1"/>
    <xf numFmtId="0" fontId="27" fillId="0" borderId="0" xfId="0" applyFont="1">
      <alignment vertical="center"/>
    </xf>
    <xf numFmtId="0" fontId="45" fillId="0" borderId="0" xfId="0" applyFont="1">
      <alignment vertical="center"/>
    </xf>
    <xf numFmtId="0" fontId="51" fillId="0" borderId="4" xfId="1" applyFont="1" applyBorder="1" applyAlignment="1" applyProtection="1"/>
    <xf numFmtId="0" fontId="33" fillId="0" borderId="0" xfId="0" applyFont="1" applyAlignment="1" applyProtection="1">
      <alignment horizontal="left" vertical="center"/>
      <protection locked="0"/>
    </xf>
    <xf numFmtId="38" fontId="33" fillId="0" borderId="0" xfId="5" applyFont="1" applyFill="1" applyBorder="1" applyAlignment="1" applyProtection="1">
      <alignment horizontal="center" vertical="center"/>
      <protection locked="0"/>
    </xf>
    <xf numFmtId="49" fontId="28" fillId="0" borderId="0" xfId="0" applyNumberFormat="1" applyFont="1">
      <alignment vertical="center"/>
    </xf>
    <xf numFmtId="0" fontId="55" fillId="0" borderId="0" xfId="6" applyFont="1">
      <alignment vertical="center"/>
    </xf>
    <xf numFmtId="0" fontId="49" fillId="0" borderId="0" xfId="6" applyFont="1">
      <alignment vertical="center"/>
    </xf>
    <xf numFmtId="0" fontId="50" fillId="0" borderId="0" xfId="6" applyFont="1" applyAlignment="1">
      <alignment horizontal="center" vertical="center"/>
    </xf>
    <xf numFmtId="0" fontId="57" fillId="0" borderId="0" xfId="6" applyFont="1" applyAlignment="1">
      <alignment horizontal="right" vertical="center"/>
    </xf>
    <xf numFmtId="0" fontId="58" fillId="0" borderId="0" xfId="6" applyFont="1">
      <alignment vertical="center"/>
    </xf>
    <xf numFmtId="0" fontId="49" fillId="0" borderId="0" xfId="6" applyFont="1" applyAlignment="1">
      <alignment horizontal="right" vertical="center"/>
    </xf>
    <xf numFmtId="0" fontId="59" fillId="7" borderId="53" xfId="6" applyFont="1" applyFill="1" applyBorder="1" applyAlignment="1">
      <alignment horizontal="center" vertical="center" wrapText="1"/>
    </xf>
    <xf numFmtId="0" fontId="49" fillId="8" borderId="53" xfId="6" applyFont="1" applyFill="1" applyBorder="1" applyAlignment="1">
      <alignment vertical="top" wrapText="1"/>
    </xf>
    <xf numFmtId="9" fontId="49" fillId="11" borderId="22" xfId="8" applyFont="1" applyFill="1" applyBorder="1">
      <alignment vertical="center"/>
    </xf>
    <xf numFmtId="38" fontId="49" fillId="0" borderId="0" xfId="6" applyNumberFormat="1" applyFont="1">
      <alignment vertical="center"/>
    </xf>
    <xf numFmtId="0" fontId="42" fillId="6" borderId="23" xfId="0" applyFont="1" applyFill="1" applyBorder="1" applyAlignment="1">
      <alignment horizontal="center" vertical="center"/>
    </xf>
    <xf numFmtId="179" fontId="42" fillId="6" borderId="23" xfId="0" applyNumberFormat="1" applyFont="1" applyFill="1" applyBorder="1" applyAlignment="1">
      <alignment horizontal="center" vertical="center"/>
    </xf>
    <xf numFmtId="177" fontId="42" fillId="6" borderId="23" xfId="0" applyNumberFormat="1" applyFont="1" applyFill="1" applyBorder="1" applyAlignment="1">
      <alignment horizontal="center" vertical="center"/>
    </xf>
    <xf numFmtId="38" fontId="42" fillId="6" borderId="23" xfId="5" applyFont="1" applyFill="1" applyBorder="1" applyAlignment="1" applyProtection="1">
      <alignment horizontal="center" vertical="center"/>
    </xf>
    <xf numFmtId="178" fontId="26" fillId="6" borderId="22" xfId="4" applyNumberFormat="1" applyFont="1" applyFill="1" applyBorder="1" applyAlignment="1" applyProtection="1">
      <alignment horizontal="center"/>
    </xf>
    <xf numFmtId="38" fontId="26" fillId="6" borderId="22" xfId="5" applyFont="1" applyFill="1" applyBorder="1" applyAlignment="1" applyProtection="1">
      <alignment horizontal="center"/>
    </xf>
    <xf numFmtId="0" fontId="16" fillId="9" borderId="22" xfId="6" applyFont="1" applyFill="1" applyBorder="1" applyAlignment="1">
      <alignment horizontal="center" vertical="center"/>
    </xf>
    <xf numFmtId="0" fontId="61" fillId="10" borderId="0" xfId="6" applyFont="1" applyFill="1" applyAlignment="1">
      <alignment horizontal="center" vertical="center"/>
    </xf>
    <xf numFmtId="0" fontId="54" fillId="0" borderId="54" xfId="6" applyBorder="1" applyAlignment="1"/>
    <xf numFmtId="0" fontId="49" fillId="0" borderId="22" xfId="6" applyFont="1" applyBorder="1">
      <alignment vertical="center"/>
    </xf>
    <xf numFmtId="14" fontId="54" fillId="0" borderId="55" xfId="6" applyNumberFormat="1" applyBorder="1" applyAlignment="1"/>
    <xf numFmtId="14" fontId="54" fillId="0" borderId="56" xfId="6" applyNumberFormat="1" applyBorder="1" applyAlignment="1"/>
    <xf numFmtId="38" fontId="49" fillId="0" borderId="22" xfId="5" applyFont="1" applyBorder="1" applyProtection="1">
      <alignment vertical="center"/>
    </xf>
    <xf numFmtId="38" fontId="49" fillId="11" borderId="22" xfId="7" applyFont="1" applyFill="1" applyBorder="1" applyProtection="1">
      <alignment vertical="center"/>
    </xf>
    <xf numFmtId="9" fontId="49" fillId="11" borderId="22" xfId="8" applyFont="1" applyFill="1" applyBorder="1" applyProtection="1">
      <alignment vertical="center"/>
    </xf>
    <xf numFmtId="38" fontId="57" fillId="0" borderId="0" xfId="7" applyFont="1" applyProtection="1">
      <alignment vertical="center"/>
    </xf>
    <xf numFmtId="176" fontId="57" fillId="0" borderId="0" xfId="6" applyNumberFormat="1" applyFont="1" applyAlignment="1">
      <alignment horizontal="right" vertical="center"/>
    </xf>
    <xf numFmtId="0" fontId="64" fillId="12" borderId="0" xfId="9" applyFont="1" applyFill="1">
      <alignment vertical="center"/>
    </xf>
    <xf numFmtId="0" fontId="50" fillId="12" borderId="0" xfId="9" applyFont="1" applyFill="1">
      <alignment vertical="center"/>
    </xf>
    <xf numFmtId="0" fontId="65" fillId="12" borderId="0" xfId="9" applyFont="1" applyFill="1">
      <alignment vertical="center"/>
    </xf>
    <xf numFmtId="0" fontId="50" fillId="12" borderId="0" xfId="9" applyFont="1" applyFill="1" applyAlignment="1">
      <alignment horizontal="right" vertical="center"/>
    </xf>
    <xf numFmtId="0" fontId="67" fillId="12" borderId="0" xfId="9" applyFont="1" applyFill="1">
      <alignment vertical="center"/>
    </xf>
    <xf numFmtId="0" fontId="50" fillId="13" borderId="0" xfId="9" applyFont="1" applyFill="1">
      <alignment vertical="center"/>
    </xf>
    <xf numFmtId="0" fontId="68" fillId="13" borderId="0" xfId="9" applyFont="1" applyFill="1">
      <alignment vertical="center"/>
    </xf>
    <xf numFmtId="0" fontId="64" fillId="13" borderId="0" xfId="9" applyFont="1" applyFill="1">
      <alignment vertical="center"/>
    </xf>
    <xf numFmtId="0" fontId="26" fillId="12" borderId="0" xfId="9" applyFont="1" applyFill="1">
      <alignment vertical="center"/>
    </xf>
    <xf numFmtId="0" fontId="69" fillId="12" borderId="0" xfId="9" applyFont="1" applyFill="1">
      <alignment vertical="center"/>
    </xf>
    <xf numFmtId="0" fontId="68" fillId="12" borderId="0" xfId="9" applyFont="1" applyFill="1">
      <alignment vertical="center"/>
    </xf>
    <xf numFmtId="0" fontId="26" fillId="12" borderId="0" xfId="10" applyFont="1" applyFill="1" applyAlignment="1">
      <alignment horizontal="center" vertical="center"/>
    </xf>
    <xf numFmtId="0" fontId="26" fillId="12" borderId="0" xfId="10" applyFont="1" applyFill="1"/>
    <xf numFmtId="0" fontId="72" fillId="12" borderId="0" xfId="10" applyFont="1" applyFill="1" applyAlignment="1">
      <alignment horizontal="right"/>
    </xf>
    <xf numFmtId="0" fontId="26" fillId="14" borderId="0" xfId="10" applyFont="1" applyFill="1" applyAlignment="1">
      <alignment horizontal="right"/>
    </xf>
    <xf numFmtId="0" fontId="26" fillId="14" borderId="0" xfId="10" applyFont="1" applyFill="1"/>
    <xf numFmtId="0" fontId="73" fillId="12" borderId="0" xfId="10" applyFont="1" applyFill="1" applyAlignment="1">
      <alignment horizontal="center" vertical="center"/>
    </xf>
    <xf numFmtId="0" fontId="18" fillId="12" borderId="0" xfId="10" applyFont="1" applyFill="1"/>
    <xf numFmtId="0" fontId="16" fillId="12" borderId="0" xfId="10" applyFont="1" applyFill="1"/>
    <xf numFmtId="0" fontId="16" fillId="12" borderId="21" xfId="10" applyFont="1" applyFill="1" applyBorder="1"/>
    <xf numFmtId="0" fontId="64" fillId="12" borderId="0" xfId="10" applyFont="1" applyFill="1"/>
    <xf numFmtId="0" fontId="76" fillId="12" borderId="0" xfId="10" applyFont="1" applyFill="1"/>
    <xf numFmtId="0" fontId="18" fillId="12" borderId="0" xfId="10" applyFont="1" applyFill="1" applyAlignment="1">
      <alignment vertical="top"/>
    </xf>
    <xf numFmtId="0" fontId="18" fillId="12" borderId="0" xfId="10" applyFont="1" applyFill="1" applyAlignment="1">
      <alignment vertical="top" wrapText="1"/>
    </xf>
    <xf numFmtId="0" fontId="18" fillId="12" borderId="0" xfId="10" applyFont="1" applyFill="1" applyAlignment="1">
      <alignment horizontal="left" vertical="top" wrapText="1"/>
    </xf>
    <xf numFmtId="0" fontId="66" fillId="12" borderId="0" xfId="9" applyFont="1" applyFill="1">
      <alignment vertical="center"/>
    </xf>
    <xf numFmtId="0" fontId="1" fillId="12" borderId="0" xfId="11" applyFill="1">
      <alignment vertical="center"/>
    </xf>
    <xf numFmtId="0" fontId="33" fillId="12" borderId="24" xfId="9" applyFont="1" applyFill="1" applyBorder="1" applyAlignment="1">
      <alignment horizontal="left" vertical="top" wrapText="1"/>
    </xf>
    <xf numFmtId="0" fontId="75" fillId="12" borderId="21" xfId="9" applyFont="1" applyFill="1" applyBorder="1" applyAlignment="1">
      <alignment horizontal="left" vertical="top" wrapText="1"/>
    </xf>
    <xf numFmtId="0" fontId="75" fillId="12" borderId="48" xfId="9" applyFont="1" applyFill="1" applyBorder="1" applyAlignment="1">
      <alignment horizontal="left" vertical="top" wrapText="1"/>
    </xf>
    <xf numFmtId="0" fontId="75" fillId="12" borderId="57" xfId="9" applyFont="1" applyFill="1" applyBorder="1" applyAlignment="1">
      <alignment horizontal="left" vertical="top" wrapText="1"/>
    </xf>
    <xf numFmtId="0" fontId="75" fillId="12" borderId="0" xfId="9" applyFont="1" applyFill="1" applyAlignment="1">
      <alignment horizontal="left" vertical="top" wrapText="1"/>
    </xf>
    <xf numFmtId="0" fontId="75" fillId="12" borderId="58" xfId="9" applyFont="1" applyFill="1" applyBorder="1" applyAlignment="1">
      <alignment horizontal="left" vertical="top" wrapText="1"/>
    </xf>
    <xf numFmtId="0" fontId="75" fillId="12" borderId="59" xfId="9" applyFont="1" applyFill="1" applyBorder="1" applyAlignment="1">
      <alignment horizontal="left" vertical="top" wrapText="1"/>
    </xf>
    <xf numFmtId="0" fontId="75" fillId="12" borderId="60" xfId="9" applyFont="1" applyFill="1" applyBorder="1" applyAlignment="1">
      <alignment horizontal="left" vertical="top" wrapText="1"/>
    </xf>
    <xf numFmtId="0" fontId="75" fillId="12" borderId="61" xfId="9" applyFont="1" applyFill="1" applyBorder="1" applyAlignment="1">
      <alignment horizontal="left" vertical="top" wrapText="1"/>
    </xf>
    <xf numFmtId="0" fontId="26" fillId="15" borderId="27" xfId="10" applyFont="1" applyFill="1" applyBorder="1" applyAlignment="1">
      <alignment horizontal="center" vertical="center" wrapText="1"/>
    </xf>
    <xf numFmtId="0" fontId="26" fillId="15" borderId="2" xfId="10" applyFont="1" applyFill="1" applyBorder="1" applyAlignment="1">
      <alignment horizontal="center" vertical="center" wrapText="1"/>
    </xf>
    <xf numFmtId="0" fontId="26" fillId="15" borderId="5" xfId="10" applyFont="1" applyFill="1" applyBorder="1" applyAlignment="1">
      <alignment horizontal="center" vertical="center" wrapText="1"/>
    </xf>
    <xf numFmtId="0" fontId="26" fillId="16" borderId="27" xfId="10" applyFont="1" applyFill="1" applyBorder="1" applyAlignment="1">
      <alignment horizontal="center" vertical="center" wrapText="1"/>
    </xf>
    <xf numFmtId="0" fontId="26" fillId="16" borderId="2" xfId="10" applyFont="1" applyFill="1" applyBorder="1" applyAlignment="1">
      <alignment horizontal="center" vertical="center" wrapText="1"/>
    </xf>
    <xf numFmtId="0" fontId="26" fillId="16" borderId="5" xfId="10" applyFont="1" applyFill="1" applyBorder="1" applyAlignment="1">
      <alignment horizontal="center" vertical="center" wrapText="1"/>
    </xf>
    <xf numFmtId="0" fontId="26" fillId="13" borderId="11" xfId="10" applyFont="1" applyFill="1" applyBorder="1" applyAlignment="1">
      <alignment horizontal="center" vertical="center" wrapText="1"/>
    </xf>
    <xf numFmtId="0" fontId="26" fillId="13" borderId="12" xfId="10" applyFont="1" applyFill="1" applyBorder="1" applyAlignment="1">
      <alignment horizontal="center" vertical="center" wrapText="1"/>
    </xf>
    <xf numFmtId="0" fontId="26" fillId="13" borderId="13" xfId="10" applyFont="1" applyFill="1" applyBorder="1" applyAlignment="1">
      <alignment horizontal="center" vertical="center" wrapText="1"/>
    </xf>
    <xf numFmtId="0" fontId="16" fillId="13" borderId="11" xfId="10" applyFont="1" applyFill="1" applyBorder="1" applyAlignment="1">
      <alignment horizontal="center" vertical="center" wrapText="1"/>
    </xf>
    <xf numFmtId="0" fontId="16" fillId="13" borderId="12" xfId="10" applyFont="1" applyFill="1" applyBorder="1" applyAlignment="1">
      <alignment horizontal="center" vertical="center" wrapText="1"/>
    </xf>
    <xf numFmtId="0" fontId="16" fillId="13" borderId="13" xfId="10" applyFont="1" applyFill="1" applyBorder="1" applyAlignment="1">
      <alignment horizontal="center" vertical="center" wrapText="1"/>
    </xf>
    <xf numFmtId="0" fontId="35" fillId="6" borderId="11" xfId="10" applyFont="1" applyFill="1" applyBorder="1" applyAlignment="1">
      <alignment horizontal="center" vertical="center" wrapText="1"/>
    </xf>
    <xf numFmtId="0" fontId="35" fillId="6" borderId="12" xfId="10" applyFont="1" applyFill="1" applyBorder="1" applyAlignment="1">
      <alignment horizontal="center" vertical="center" wrapText="1"/>
    </xf>
    <xf numFmtId="0" fontId="35" fillId="6" borderId="13" xfId="10" applyFont="1" applyFill="1" applyBorder="1" applyAlignment="1">
      <alignment horizontal="center" vertical="center" wrapText="1"/>
    </xf>
    <xf numFmtId="0" fontId="63" fillId="12" borderId="0" xfId="9" applyFont="1" applyFill="1" applyAlignment="1">
      <alignment horizontal="center" vertical="center"/>
    </xf>
    <xf numFmtId="14" fontId="66" fillId="6" borderId="1" xfId="9" applyNumberFormat="1" applyFont="1" applyFill="1" applyBorder="1" applyAlignment="1">
      <alignment horizontal="center" vertical="center"/>
    </xf>
    <xf numFmtId="0" fontId="66" fillId="6" borderId="2" xfId="9" applyFont="1" applyFill="1" applyBorder="1" applyAlignment="1">
      <alignment horizontal="center" vertical="center"/>
    </xf>
    <xf numFmtId="0" fontId="38" fillId="0" borderId="0" xfId="0" applyFont="1" applyAlignment="1">
      <alignment horizontal="left" vertical="top" wrapText="1"/>
    </xf>
    <xf numFmtId="5" fontId="33"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center" vertical="center" wrapText="1"/>
    </xf>
    <xf numFmtId="5" fontId="33" fillId="0" borderId="15" xfId="0" applyNumberFormat="1" applyFont="1" applyBorder="1" applyAlignment="1">
      <alignment horizontal="center" vertical="center" wrapText="1"/>
    </xf>
    <xf numFmtId="5" fontId="33" fillId="0" borderId="15" xfId="0" applyNumberFormat="1" applyFont="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wrapText="1"/>
    </xf>
    <xf numFmtId="49" fontId="18" fillId="3" borderId="32" xfId="0" applyNumberFormat="1" applyFont="1" applyFill="1" applyBorder="1" applyAlignment="1" applyProtection="1">
      <alignment horizontal="center"/>
      <protection locked="0"/>
    </xf>
    <xf numFmtId="49" fontId="18" fillId="3" borderId="33" xfId="0" applyNumberFormat="1" applyFont="1" applyFill="1" applyBorder="1" applyAlignment="1" applyProtection="1">
      <alignment horizontal="center"/>
      <protection locked="0"/>
    </xf>
    <xf numFmtId="49" fontId="18" fillId="3" borderId="34" xfId="0" applyNumberFormat="1" applyFont="1" applyFill="1" applyBorder="1" applyAlignment="1" applyProtection="1">
      <alignment horizontal="center"/>
      <protection locked="0"/>
    </xf>
    <xf numFmtId="0" fontId="33" fillId="6" borderId="43" xfId="0" applyFont="1" applyFill="1" applyBorder="1" applyAlignment="1">
      <alignment horizontal="left" vertical="center"/>
    </xf>
    <xf numFmtId="0" fontId="33" fillId="6" borderId="22" xfId="0" applyFont="1" applyFill="1" applyBorder="1" applyAlignment="1">
      <alignment horizontal="left" vertical="center"/>
    </xf>
    <xf numFmtId="38" fontId="33" fillId="0" borderId="22" xfId="5" applyFont="1" applyFill="1" applyBorder="1" applyAlignment="1" applyProtection="1">
      <alignment horizontal="center" vertical="center"/>
      <protection locked="0"/>
    </xf>
    <xf numFmtId="38" fontId="33" fillId="0" borderId="44" xfId="5" applyFont="1" applyFill="1" applyBorder="1" applyAlignment="1" applyProtection="1">
      <alignment horizontal="center" vertical="center"/>
      <protection locked="0"/>
    </xf>
    <xf numFmtId="0" fontId="33" fillId="6" borderId="45" xfId="0" applyFont="1" applyFill="1" applyBorder="1" applyAlignment="1">
      <alignment horizontal="left" vertical="center"/>
    </xf>
    <xf numFmtId="0" fontId="33" fillId="6" borderId="46" xfId="0" applyFont="1" applyFill="1" applyBorder="1" applyAlignment="1">
      <alignment horizontal="left" vertical="center"/>
    </xf>
    <xf numFmtId="38" fontId="33" fillId="0" borderId="46" xfId="5" applyFont="1" applyFill="1" applyBorder="1" applyAlignment="1" applyProtection="1">
      <alignment horizontal="center" vertical="center"/>
      <protection locked="0"/>
    </xf>
    <xf numFmtId="38" fontId="33" fillId="0" borderId="47" xfId="5" applyFont="1" applyFill="1" applyBorder="1" applyAlignment="1" applyProtection="1">
      <alignment horizontal="center" vertical="center"/>
      <protection locked="0"/>
    </xf>
    <xf numFmtId="178" fontId="33" fillId="0" borderId="35" xfId="0" applyNumberFormat="1" applyFont="1" applyBorder="1" applyAlignment="1">
      <alignment horizontal="center" vertical="center"/>
    </xf>
    <xf numFmtId="178" fontId="33" fillId="0" borderId="36" xfId="0" applyNumberFormat="1" applyFont="1" applyBorder="1" applyAlignment="1">
      <alignment horizontal="center" vertical="center"/>
    </xf>
    <xf numFmtId="178" fontId="33" fillId="0" borderId="37" xfId="0" applyNumberFormat="1" applyFont="1" applyBorder="1" applyAlignment="1">
      <alignment horizontal="center" vertical="center"/>
    </xf>
    <xf numFmtId="0" fontId="52" fillId="5" borderId="11" xfId="0" applyFont="1" applyFill="1" applyBorder="1">
      <alignment vertical="center"/>
    </xf>
    <xf numFmtId="0" fontId="25" fillId="5" borderId="12" xfId="0" applyFont="1" applyFill="1" applyBorder="1">
      <alignment vertical="center"/>
    </xf>
    <xf numFmtId="0" fontId="25" fillId="5" borderId="13" xfId="0" applyFont="1" applyFill="1" applyBorder="1">
      <alignment vertical="center"/>
    </xf>
    <xf numFmtId="0" fontId="33" fillId="6" borderId="12" xfId="0" applyFont="1" applyFill="1" applyBorder="1" applyAlignment="1">
      <alignment horizontal="center" vertical="center" wrapText="1"/>
    </xf>
    <xf numFmtId="0" fontId="33" fillId="6" borderId="12"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40" xfId="0" applyFont="1" applyFill="1" applyBorder="1" applyAlignment="1">
      <alignment horizontal="center" vertical="center" wrapText="1"/>
    </xf>
    <xf numFmtId="0" fontId="33" fillId="6" borderId="39" xfId="0" applyFont="1" applyFill="1" applyBorder="1" applyAlignment="1">
      <alignment horizontal="center" vertical="center" wrapText="1"/>
    </xf>
    <xf numFmtId="178" fontId="33" fillId="0" borderId="22" xfId="0" applyNumberFormat="1" applyFont="1" applyBorder="1" applyAlignment="1">
      <alignment horizontal="center" vertical="center"/>
    </xf>
    <xf numFmtId="5" fontId="33" fillId="0" borderId="49" xfId="0" applyNumberFormat="1"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5" fontId="33" fillId="0" borderId="51" xfId="0" applyNumberFormat="1" applyFont="1" applyBorder="1" applyAlignment="1">
      <alignment horizontal="center" vertical="center" wrapText="1"/>
    </xf>
    <xf numFmtId="5" fontId="33" fillId="0" borderId="51" xfId="0" applyNumberFormat="1"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2" xfId="0" applyFont="1" applyBorder="1" applyAlignment="1">
      <alignment horizontal="center" vertical="center" wrapText="1"/>
    </xf>
    <xf numFmtId="49" fontId="18" fillId="0" borderId="1" xfId="0" applyNumberFormat="1"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33" fillId="6" borderId="12" xfId="0" applyFont="1" applyFill="1" applyBorder="1" applyAlignment="1">
      <alignment vertical="center" wrapText="1"/>
    </xf>
    <xf numFmtId="0" fontId="33" fillId="6" borderId="13" xfId="0" applyFont="1" applyFill="1" applyBorder="1" applyAlignment="1">
      <alignment vertical="center" wrapText="1"/>
    </xf>
    <xf numFmtId="0" fontId="33" fillId="6" borderId="42" xfId="0" applyFont="1" applyFill="1" applyBorder="1" applyAlignment="1">
      <alignment horizontal="left" vertical="center" wrapText="1"/>
    </xf>
    <xf numFmtId="0" fontId="33" fillId="6" borderId="23" xfId="0" applyFont="1" applyFill="1" applyBorder="1" applyAlignment="1">
      <alignment horizontal="left" vertical="center" wrapText="1"/>
    </xf>
    <xf numFmtId="6" fontId="33" fillId="0" borderId="23" xfId="5" applyNumberFormat="1" applyFont="1" applyFill="1" applyBorder="1" applyAlignment="1" applyProtection="1">
      <alignment horizontal="center" vertical="center" wrapText="1"/>
    </xf>
    <xf numFmtId="6" fontId="33" fillId="0" borderId="23" xfId="5" applyNumberFormat="1" applyFont="1" applyFill="1" applyBorder="1" applyAlignment="1" applyProtection="1">
      <alignment horizontal="center" vertical="center"/>
    </xf>
    <xf numFmtId="6" fontId="33" fillId="0" borderId="22" xfId="5" applyNumberFormat="1" applyFont="1" applyFill="1" applyBorder="1" applyAlignment="1" applyProtection="1">
      <alignment horizontal="center" vertical="center" wrapText="1"/>
    </xf>
    <xf numFmtId="6" fontId="33" fillId="0" borderId="22" xfId="5" applyNumberFormat="1" applyFont="1" applyFill="1" applyBorder="1" applyAlignment="1" applyProtection="1">
      <alignment horizontal="center" vertical="center"/>
    </xf>
    <xf numFmtId="6" fontId="33" fillId="0" borderId="44" xfId="5" applyNumberFormat="1" applyFont="1" applyFill="1" applyBorder="1" applyAlignment="1" applyProtection="1">
      <alignment horizontal="center" vertical="center"/>
    </xf>
    <xf numFmtId="49" fontId="18" fillId="3" borderId="29" xfId="0" applyNumberFormat="1" applyFont="1" applyFill="1" applyBorder="1" applyAlignment="1" applyProtection="1">
      <alignment horizontal="center"/>
      <protection locked="0"/>
    </xf>
    <xf numFmtId="0" fontId="15" fillId="0" borderId="30" xfId="0" applyFont="1" applyBorder="1" applyAlignment="1" applyProtection="1">
      <alignment horizontal="center"/>
      <protection locked="0"/>
    </xf>
    <xf numFmtId="0" fontId="15" fillId="0" borderId="31" xfId="0" applyFont="1" applyBorder="1" applyAlignment="1" applyProtection="1">
      <alignment horizontal="center"/>
      <protection locked="0"/>
    </xf>
    <xf numFmtId="49" fontId="15" fillId="3" borderId="0" xfId="0" applyNumberFormat="1" applyFont="1" applyFill="1" applyAlignment="1" applyProtection="1">
      <alignment horizontal="left" vertical="top" wrapText="1"/>
      <protection locked="0"/>
    </xf>
    <xf numFmtId="49" fontId="33" fillId="3" borderId="0" xfId="0" applyNumberFormat="1" applyFont="1" applyFill="1" applyAlignment="1" applyProtection="1">
      <alignment horizontal="left" vertical="top" wrapText="1"/>
      <protection locked="0"/>
    </xf>
    <xf numFmtId="49" fontId="33" fillId="3" borderId="7" xfId="0" applyNumberFormat="1" applyFont="1" applyFill="1" applyBorder="1" applyAlignment="1" applyProtection="1">
      <alignment horizontal="left" vertical="top" wrapText="1"/>
      <protection locked="0"/>
    </xf>
    <xf numFmtId="49" fontId="15" fillId="0" borderId="0" xfId="0" applyNumberFormat="1" applyFont="1" applyAlignment="1" applyProtection="1">
      <alignment horizontal="left" vertical="top" wrapText="1"/>
      <protection locked="0"/>
    </xf>
    <xf numFmtId="49" fontId="15" fillId="0" borderId="7" xfId="0" applyNumberFormat="1" applyFont="1" applyBorder="1" applyAlignment="1" applyProtection="1">
      <alignment horizontal="left" vertical="top" wrapText="1"/>
      <protection locked="0"/>
    </xf>
    <xf numFmtId="49" fontId="15" fillId="0" borderId="1" xfId="0" applyNumberFormat="1" applyFont="1" applyBorder="1" applyAlignment="1" applyProtection="1">
      <alignment horizontal="left" vertical="top" wrapText="1"/>
      <protection locked="0"/>
    </xf>
    <xf numFmtId="49" fontId="15" fillId="0" borderId="10" xfId="0" applyNumberFormat="1" applyFont="1" applyBorder="1" applyAlignment="1" applyProtection="1">
      <alignment horizontal="left" vertical="top" wrapText="1"/>
      <protection locked="0"/>
    </xf>
    <xf numFmtId="0" fontId="28" fillId="0" borderId="6" xfId="0" applyFont="1" applyBorder="1" applyAlignment="1">
      <alignment vertical="top" wrapText="1"/>
    </xf>
    <xf numFmtId="0" fontId="15" fillId="0" borderId="0" xfId="0" applyFont="1" applyAlignment="1"/>
    <xf numFmtId="0" fontId="15" fillId="0" borderId="6" xfId="0" applyFont="1" applyBorder="1" applyAlignment="1"/>
    <xf numFmtId="0" fontId="15" fillId="0" borderId="8" xfId="0" applyFont="1" applyBorder="1" applyAlignment="1"/>
    <xf numFmtId="0" fontId="15" fillId="0" borderId="1" xfId="0" applyFont="1" applyBorder="1" applyAlignment="1"/>
    <xf numFmtId="0" fontId="52" fillId="5" borderId="24" xfId="0" applyFont="1" applyFill="1" applyBorder="1">
      <alignment vertical="center"/>
    </xf>
    <xf numFmtId="0" fontId="25" fillId="5" borderId="21" xfId="0" applyFont="1" applyFill="1" applyBorder="1">
      <alignment vertical="center"/>
    </xf>
    <xf numFmtId="0" fontId="25" fillId="5" borderId="48" xfId="0" applyFont="1" applyFill="1" applyBorder="1">
      <alignment vertical="center"/>
    </xf>
    <xf numFmtId="0" fontId="33" fillId="6" borderId="11" xfId="0" applyFont="1" applyFill="1" applyBorder="1" applyAlignment="1">
      <alignment horizontal="center" vertical="center" wrapText="1"/>
    </xf>
    <xf numFmtId="0" fontId="33" fillId="6" borderId="43" xfId="0" applyFont="1" applyFill="1" applyBorder="1" applyAlignment="1">
      <alignment horizontal="left" vertical="center" wrapText="1"/>
    </xf>
    <xf numFmtId="0" fontId="33" fillId="6" borderId="22" xfId="0" applyFont="1" applyFill="1" applyBorder="1" applyAlignment="1">
      <alignment horizontal="left" vertical="center" wrapText="1"/>
    </xf>
    <xf numFmtId="178" fontId="33" fillId="0" borderId="44" xfId="0" applyNumberFormat="1" applyFont="1" applyBorder="1" applyAlignment="1">
      <alignment horizontal="center" vertical="center"/>
    </xf>
    <xf numFmtId="0" fontId="33" fillId="6" borderId="41" xfId="0" applyFont="1" applyFill="1" applyBorder="1" applyAlignment="1">
      <alignment horizontal="left" vertical="center" wrapText="1"/>
    </xf>
    <xf numFmtId="0" fontId="33" fillId="6" borderId="38" xfId="0" applyFont="1" applyFill="1" applyBorder="1" applyAlignment="1">
      <alignment horizontal="left" vertical="center" wrapText="1"/>
    </xf>
    <xf numFmtId="178" fontId="33" fillId="0" borderId="18" xfId="0" applyNumberFormat="1" applyFont="1" applyBorder="1" applyAlignment="1">
      <alignment horizontal="center" vertical="center"/>
    </xf>
    <xf numFmtId="178" fontId="33" fillId="0" borderId="19" xfId="0" applyNumberFormat="1" applyFont="1" applyBorder="1" applyAlignment="1">
      <alignment horizontal="center" vertical="center"/>
    </xf>
    <xf numFmtId="178" fontId="33" fillId="0" borderId="20" xfId="0" applyNumberFormat="1" applyFont="1" applyBorder="1" applyAlignment="1">
      <alignment horizontal="center" vertical="center"/>
    </xf>
    <xf numFmtId="0" fontId="53" fillId="0" borderId="0" xfId="0" applyFont="1" applyAlignment="1">
      <alignment horizontal="center" vertical="center"/>
    </xf>
    <xf numFmtId="0" fontId="33" fillId="6" borderId="13" xfId="0" applyFont="1" applyFill="1" applyBorder="1" applyAlignment="1">
      <alignment horizontal="center" vertical="center" wrapText="1"/>
    </xf>
    <xf numFmtId="0" fontId="35" fillId="3" borderId="1" xfId="0" applyFont="1" applyFill="1" applyBorder="1" applyAlignment="1">
      <alignment horizontal="center" vertical="center"/>
    </xf>
    <xf numFmtId="0" fontId="38" fillId="2" borderId="29"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46" fillId="0" borderId="0" xfId="1" applyFont="1" applyAlignment="1" applyProtection="1">
      <alignment horizontal="center" vertical="center"/>
    </xf>
    <xf numFmtId="0" fontId="26" fillId="0" borderId="0" xfId="1" applyFont="1" applyAlignment="1" applyProtection="1">
      <alignment horizontal="left" vertical="center"/>
    </xf>
    <xf numFmtId="0" fontId="47" fillId="6" borderId="0" xfId="0" applyFont="1" applyFill="1" applyAlignment="1">
      <alignment horizontal="center"/>
    </xf>
    <xf numFmtId="49" fontId="33" fillId="3" borderId="2" xfId="0" applyNumberFormat="1" applyFont="1" applyFill="1" applyBorder="1" applyAlignment="1" applyProtection="1">
      <alignment horizontal="left"/>
      <protection locked="0"/>
    </xf>
    <xf numFmtId="49" fontId="15" fillId="0" borderId="2" xfId="0" applyNumberFormat="1" applyFont="1" applyBorder="1" applyAlignment="1" applyProtection="1">
      <alignment horizontal="left"/>
      <protection locked="0"/>
    </xf>
    <xf numFmtId="0" fontId="15" fillId="5" borderId="1" xfId="0" applyFont="1" applyFill="1" applyBorder="1" applyAlignment="1" applyProtection="1">
      <alignment horizontal="left"/>
      <protection locked="0"/>
    </xf>
    <xf numFmtId="49" fontId="15" fillId="3" borderId="2" xfId="0" applyNumberFormat="1"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33" fillId="3" borderId="2" xfId="0" applyFont="1" applyFill="1" applyBorder="1" applyAlignment="1" applyProtection="1">
      <alignment horizontal="left"/>
      <protection locked="0"/>
    </xf>
    <xf numFmtId="0" fontId="33" fillId="3" borderId="5" xfId="0" applyFont="1" applyFill="1" applyBorder="1" applyAlignment="1" applyProtection="1">
      <alignment horizontal="left"/>
      <protection locked="0"/>
    </xf>
    <xf numFmtId="49" fontId="15" fillId="3" borderId="2" xfId="0" applyNumberFormat="1" applyFont="1" applyFill="1" applyBorder="1" applyAlignment="1" applyProtection="1">
      <alignment horizontal="center"/>
      <protection locked="0"/>
    </xf>
    <xf numFmtId="49" fontId="15" fillId="3" borderId="5" xfId="0" applyNumberFormat="1" applyFont="1" applyFill="1" applyBorder="1" applyAlignment="1" applyProtection="1">
      <alignment horizontal="center"/>
      <protection locked="0"/>
    </xf>
    <xf numFmtId="177" fontId="26" fillId="6" borderId="27" xfId="0" applyNumberFormat="1" applyFont="1" applyFill="1" applyBorder="1" applyAlignment="1">
      <alignment horizontal="center"/>
    </xf>
    <xf numFmtId="177" fontId="26" fillId="6" borderId="2" xfId="0" applyNumberFormat="1" applyFont="1" applyFill="1" applyBorder="1" applyAlignment="1">
      <alignment horizontal="center"/>
    </xf>
    <xf numFmtId="177" fontId="26" fillId="6" borderId="5" xfId="0" applyNumberFormat="1" applyFont="1" applyFill="1" applyBorder="1" applyAlignment="1">
      <alignment horizontal="center"/>
    </xf>
    <xf numFmtId="0" fontId="49" fillId="0" borderId="22" xfId="6" applyFont="1" applyBorder="1" applyAlignment="1">
      <alignment horizontal="left" vertical="center" wrapText="1" readingOrder="1"/>
    </xf>
    <xf numFmtId="0" fontId="49" fillId="0" borderId="2" xfId="6" applyFont="1" applyBorder="1" applyAlignment="1">
      <alignment horizontal="left" vertical="center" wrapText="1" readingOrder="1"/>
    </xf>
    <xf numFmtId="0" fontId="49" fillId="0" borderId="5" xfId="6" applyFont="1" applyBorder="1" applyAlignment="1">
      <alignment horizontal="left" vertical="center" wrapText="1" readingOrder="1"/>
    </xf>
    <xf numFmtId="0" fontId="49" fillId="0" borderId="0" xfId="6" applyFont="1" applyAlignment="1">
      <alignment horizontal="center" vertical="center"/>
    </xf>
    <xf numFmtId="0" fontId="59" fillId="7" borderId="22" xfId="6" applyFont="1" applyFill="1" applyBorder="1" applyAlignment="1">
      <alignment horizontal="center" vertical="center" wrapText="1"/>
    </xf>
    <xf numFmtId="0" fontId="54" fillId="0" borderId="22" xfId="6" applyBorder="1">
      <alignment vertical="center"/>
    </xf>
    <xf numFmtId="0" fontId="49" fillId="0" borderId="22" xfId="6" applyFont="1" applyBorder="1">
      <alignment vertical="center"/>
    </xf>
    <xf numFmtId="0" fontId="60" fillId="0" borderId="22" xfId="6" applyFont="1" applyBorder="1" applyAlignment="1">
      <alignment horizontal="left" vertical="top" wrapText="1" readingOrder="1"/>
    </xf>
    <xf numFmtId="0" fontId="54" fillId="0" borderId="22" xfId="6" applyBorder="1" applyAlignment="1">
      <alignment vertical="top" readingOrder="1"/>
    </xf>
  </cellXfs>
  <cellStyles count="12">
    <cellStyle name="パーセント" xfId="4" builtinId="5"/>
    <cellStyle name="パーセント 2" xfId="8" xr:uid="{2889C61E-81CF-41B0-9B6F-4B0585B9F823}"/>
    <cellStyle name="ハイパーリンク" xfId="1" builtinId="8"/>
    <cellStyle name="ハイパーリンク 2" xfId="11" xr:uid="{F7B136C8-1672-4F4D-BA71-21A5CF12B9FE}"/>
    <cellStyle name="桁区切り" xfId="5" builtinId="6"/>
    <cellStyle name="桁区切り 2" xfId="7" xr:uid="{2C086D7C-5DB9-4522-8ACD-A968865FE279}"/>
    <cellStyle name="標準" xfId="0" builtinId="0"/>
    <cellStyle name="標準 2" xfId="2" xr:uid="{5148542A-E507-46DA-BA52-F789272A7754}"/>
    <cellStyle name="標準 2 2" xfId="10" xr:uid="{937B4DA3-1FEA-4AF9-8223-6BA55B94B5F7}"/>
    <cellStyle name="標準 3" xfId="6" xr:uid="{1D42C5E5-2F00-4F5B-8ED8-FF94C02907A2}"/>
    <cellStyle name="標準 3 2" xfId="9" xr:uid="{B26FFD49-2692-477F-B7A6-CCACF9D98112}"/>
    <cellStyle name="標準_記入要領" xfId="3" xr:uid="{8E21CD68-BF37-45D9-9DBC-9E57FD536062}"/>
  </cellStyles>
  <dxfs count="9">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solid">
          <fgColor theme="0"/>
          <bgColor theme="0"/>
        </patternFill>
      </fill>
      <border>
        <left/>
        <right/>
        <top/>
        <bottom/>
        <vertical/>
        <horizontal/>
      </border>
    </dxf>
    <dxf>
      <font>
        <color theme="0"/>
      </font>
      <fill>
        <patternFill patternType="none">
          <bgColor auto="1"/>
        </patternFill>
      </fill>
      <border>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border>
    </dxf>
  </dxfs>
  <tableStyles count="0" defaultTableStyle="TableStyleMedium2" defaultPivotStyle="PivotStyleLight16"/>
  <colors>
    <mruColors>
      <color rgb="FF00FF00"/>
      <color rgb="FFFFFFCC"/>
      <color rgb="FFCCFFFF"/>
      <color rgb="FFCCFFCC"/>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fmlaLink="$S$10"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1</xdr:row>
          <xdr:rowOff>312420</xdr:rowOff>
        </xdr:from>
        <xdr:to>
          <xdr:col>33</xdr:col>
          <xdr:colOff>373380</xdr:colOff>
          <xdr:row>2</xdr:row>
          <xdr:rowOff>7620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228600</xdr:rowOff>
        </xdr:from>
        <xdr:to>
          <xdr:col>16</xdr:col>
          <xdr:colOff>60960</xdr:colOff>
          <xdr:row>10</xdr:row>
          <xdr:rowOff>7620</xdr:rowOff>
        </xdr:to>
        <xdr:sp macro="" textlink="">
          <xdr:nvSpPr>
            <xdr:cNvPr id="7170" name="いいえ"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8</xdr:row>
          <xdr:rowOff>228600</xdr:rowOff>
        </xdr:from>
        <xdr:to>
          <xdr:col>12</xdr:col>
          <xdr:colOff>198120</xdr:colOff>
          <xdr:row>9</xdr:row>
          <xdr:rowOff>236220</xdr:rowOff>
        </xdr:to>
        <xdr:sp macro="" textlink="">
          <xdr:nvSpPr>
            <xdr:cNvPr id="7171" name="はい"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03.ibm.com/DOCUME~1/ADMINI~1/LOCALS~1/Temp/notes97E53A/&#20491;&#21029;&#21106;&#24341;&#30003;&#35531;&#26360;_MVMS&#27231;&#22120;&#29992;(SP&#29992;)_20110120&#25913;&#353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otoAkimoto/Downloads/mabid_sp_20170921_80023180JPJA_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03.ibm.com/DOCUME~1/ADMINI~1/LOCALS~1/Temp/notes97E53A/MA%20BID&#65404;&#65405;&#65411;&#65425;&#21270;/ASCA/CSV_Input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別割引申請書"/>
      <sheetName val="リスト"/>
      <sheetName val="CSV用"/>
    </sheetNames>
    <sheetDataSet>
      <sheetData sheetId="0"/>
      <sheetData sheetId="1">
        <row r="8">
          <cell r="S8" t="str">
            <v>新規申請</v>
          </cell>
        </row>
        <row r="9">
          <cell r="S9" t="str">
            <v>承認済み案件に関連する申請</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別割引申請書"/>
      <sheetName val="申請書に関する注意事項"/>
      <sheetName val="リスト"/>
      <sheetName val="機器詳細_HW_ｻｰﾋﾞｽﾊﾟｯｸ用"/>
      <sheetName val="機器詳細_IBM機器_MA用"/>
      <sheetName val="機器詳細_CISCO機器_MA用"/>
    </sheetNames>
    <sheetDataSet>
      <sheetData sheetId="0"/>
      <sheetData sheetId="1" refreshError="1"/>
      <sheetData sheetId="2">
        <row r="8">
          <cell r="S8" t="str">
            <v>新規申請</v>
          </cell>
        </row>
        <row r="9">
          <cell r="S9" t="str">
            <v>承認済み案件に関連する申請</v>
          </cell>
        </row>
      </sheetData>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情報作成"/>
      <sheetName val="設定シート"/>
    </sheetNames>
    <sheetDataSet>
      <sheetData sheetId="0"/>
      <sheetData sheetId="1">
        <row r="2">
          <cell r="A2" t="str">
            <v>**IBM / ServicePac**</v>
          </cell>
        </row>
        <row r="3">
          <cell r="A3" t="str">
            <v>SVP（ServicePac）</v>
          </cell>
        </row>
        <row r="4">
          <cell r="A4" t="str">
            <v>WOP（保証オプション）</v>
          </cell>
        </row>
        <row r="5">
          <cell r="A5" t="str">
            <v>MOP（保守オプション）</v>
          </cell>
        </row>
        <row r="6">
          <cell r="A6" t="str">
            <v>IOS（IOS）</v>
          </cell>
        </row>
        <row r="7">
          <cell r="A7" t="str">
            <v>ICS（ICS）</v>
          </cell>
        </row>
        <row r="8">
          <cell r="A8" t="str">
            <v>COE（COE）</v>
          </cell>
        </row>
        <row r="9">
          <cell r="A9" t="str">
            <v>SSU（SVC SUITE）</v>
          </cell>
        </row>
        <row r="10">
          <cell r="A10" t="str">
            <v>OTI（その他）</v>
          </cell>
        </row>
        <row r="11">
          <cell r="A11" t="str">
            <v>**CISCO**</v>
          </cell>
        </row>
        <row r="12">
          <cell r="A12" t="str">
            <v>ESB（ESB）</v>
          </cell>
        </row>
        <row r="13">
          <cell r="A13" t="str">
            <v>ESA（ESA）</v>
          </cell>
        </row>
        <row r="14">
          <cell r="A14" t="str">
            <v>SBK（SBK）</v>
          </cell>
        </row>
        <row r="15">
          <cell r="A15" t="str">
            <v>OTCその他</v>
          </cell>
        </row>
        <row r="16">
          <cell r="A16" t="str">
            <v>**MVMS**</v>
          </cell>
        </row>
        <row r="17">
          <cell r="A17" t="str">
            <v>MM（MM）</v>
          </cell>
        </row>
        <row r="18">
          <cell r="A18" t="str">
            <v>MS（MS）</v>
          </cell>
        </row>
        <row r="19">
          <cell r="A19" t="str">
            <v>IOE（IOE）</v>
          </cell>
        </row>
        <row r="20">
          <cell r="A20" t="str">
            <v>IOR（IOR）</v>
          </cell>
        </row>
        <row r="21">
          <cell r="A21" t="str">
            <v>MSX（MSX）</v>
          </cell>
        </row>
        <row r="22">
          <cell r="A22" t="str">
            <v>MC（MC）</v>
          </cell>
        </row>
        <row r="23">
          <cell r="A23" t="str">
            <v>OTM（その他）</v>
          </cell>
        </row>
        <row r="24">
          <cell r="A24" t="str">
            <v>LOS（IOS LENOVO）</v>
          </cell>
        </row>
        <row r="25">
          <cell r="A25" t="str">
            <v>LCS（ICS LENOVO）</v>
          </cell>
        </row>
        <row r="26">
          <cell r="A26" t="str">
            <v>LOE（COE LENOVO）</v>
          </cell>
        </row>
        <row r="27">
          <cell r="A27" t="str">
            <v>**保守拡張**</v>
          </cell>
        </row>
        <row r="28">
          <cell r="A28" t="str">
            <v>EXT（保守拡張）</v>
          </cell>
        </row>
        <row r="29">
          <cell r="A29" t="str">
            <v>DES（データ消去）</v>
          </cell>
        </row>
        <row r="30">
          <cell r="A30" t="str">
            <v>RCY（機器リサイクル）</v>
          </cell>
        </row>
        <row r="31">
          <cell r="A31" t="str">
            <v>OTO（その他）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ibm.com/jp-ja/partnerworld/public/reselling-with-ibm-apply" TargetMode="External"/><Relationship Id="rId7" Type="http://schemas.openxmlformats.org/officeDocument/2006/relationships/vmlDrawing" Target="../drawings/vmlDrawing1.vml"/><Relationship Id="rId2" Type="http://schemas.openxmlformats.org/officeDocument/2006/relationships/hyperlink" Target="https://www.ibm.com/jp-ja/partnerworld/program/svpbpathirdparty-faq" TargetMode="External"/><Relationship Id="rId1" Type="http://schemas.openxmlformats.org/officeDocument/2006/relationships/hyperlink" Target="https://www.ibm.com/jp-ja/partnerworld/program/svpbpathirdparty"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s://www.ibm.com/downloads/cas/4N9YZWGZ" TargetMode="Externa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85F6-5B85-491C-9FDC-F0E1D928681C}">
  <dimension ref="A1:AD44"/>
  <sheetViews>
    <sheetView showZeros="0" zoomScale="80" zoomScaleNormal="80" workbookViewId="0">
      <selection activeCell="AE11" sqref="AE11"/>
    </sheetView>
  </sheetViews>
  <sheetFormatPr defaultColWidth="8.59765625" defaultRowHeight="19.2" x14ac:dyDescent="0.45"/>
  <cols>
    <col min="1" max="41" width="5.09765625" style="177" customWidth="1"/>
    <col min="42" max="16384" width="8.59765625" style="177"/>
  </cols>
  <sheetData>
    <row r="1" spans="1:30" ht="26.4" x14ac:dyDescent="0.45">
      <c r="A1" s="228"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30" x14ac:dyDescent="0.45">
      <c r="A2" s="178" t="s">
        <v>145</v>
      </c>
      <c r="B2" s="178" t="s">
        <v>146</v>
      </c>
      <c r="C2" s="178"/>
      <c r="D2" s="179"/>
      <c r="E2" s="179"/>
      <c r="F2" s="179"/>
      <c r="G2" s="179"/>
      <c r="H2" s="179"/>
      <c r="I2" s="179"/>
      <c r="J2" s="179"/>
      <c r="K2" s="179"/>
      <c r="L2" s="179"/>
      <c r="M2" s="179"/>
      <c r="N2" s="179"/>
      <c r="O2" s="179"/>
      <c r="P2" s="179"/>
      <c r="Q2" s="179"/>
    </row>
    <row r="3" spans="1:30" x14ac:dyDescent="0.45">
      <c r="A3" s="178"/>
      <c r="B3" s="178" t="s">
        <v>147</v>
      </c>
      <c r="C3" s="178"/>
      <c r="D3" s="179"/>
      <c r="E3" s="179"/>
      <c r="F3" s="179"/>
      <c r="G3" s="179"/>
      <c r="H3" s="179"/>
      <c r="I3" s="179"/>
      <c r="J3" s="179"/>
      <c r="K3" s="179"/>
      <c r="L3" s="179"/>
      <c r="M3" s="179"/>
      <c r="N3" s="179"/>
      <c r="O3" s="179"/>
      <c r="P3" s="179"/>
      <c r="Q3" s="179"/>
      <c r="R3" s="178"/>
      <c r="S3" s="180" t="s">
        <v>148</v>
      </c>
      <c r="T3" s="229" t="s">
        <v>149</v>
      </c>
      <c r="U3" s="229"/>
      <c r="V3" s="229"/>
      <c r="W3" s="229"/>
      <c r="X3" s="229"/>
      <c r="Y3" s="229"/>
      <c r="Z3" s="229"/>
      <c r="AA3" s="229"/>
      <c r="AB3" s="229"/>
      <c r="AC3" s="229"/>
      <c r="AD3" s="229"/>
    </row>
    <row r="4" spans="1:30" s="178" customFormat="1" ht="16.2" x14ac:dyDescent="0.45">
      <c r="S4" s="180" t="s">
        <v>150</v>
      </c>
      <c r="T4" s="230" t="s">
        <v>151</v>
      </c>
      <c r="U4" s="230"/>
      <c r="V4" s="230"/>
      <c r="W4" s="230"/>
      <c r="X4" s="230"/>
      <c r="Y4" s="230"/>
      <c r="Z4" s="230"/>
      <c r="AA4" s="230"/>
      <c r="AB4" s="230"/>
      <c r="AC4" s="230"/>
      <c r="AD4" s="230"/>
    </row>
    <row r="5" spans="1:30" s="178" customFormat="1" ht="16.2" x14ac:dyDescent="0.45">
      <c r="S5" s="180" t="s">
        <v>152</v>
      </c>
      <c r="T5" s="230" t="s">
        <v>153</v>
      </c>
      <c r="U5" s="230"/>
      <c r="V5" s="230"/>
      <c r="W5" s="230"/>
      <c r="X5" s="230"/>
      <c r="Y5" s="230"/>
      <c r="Z5" s="230"/>
      <c r="AA5" s="230"/>
      <c r="AB5" s="230"/>
      <c r="AC5" s="230"/>
      <c r="AD5" s="230"/>
    </row>
    <row r="6" spans="1:30" s="178" customFormat="1" ht="16.2" x14ac:dyDescent="0.45">
      <c r="S6" s="180" t="s">
        <v>154</v>
      </c>
      <c r="T6" s="230" t="s">
        <v>155</v>
      </c>
      <c r="U6" s="230"/>
      <c r="V6" s="230"/>
      <c r="W6" s="230"/>
      <c r="X6" s="230"/>
      <c r="Y6" s="230"/>
      <c r="Z6" s="230"/>
      <c r="AA6" s="230"/>
      <c r="AB6" s="230"/>
      <c r="AC6" s="230"/>
      <c r="AD6" s="230"/>
    </row>
    <row r="7" spans="1:30" s="178" customFormat="1" ht="18" customHeight="1" x14ac:dyDescent="0.45">
      <c r="B7" s="181"/>
      <c r="S7" s="180" t="s">
        <v>156</v>
      </c>
      <c r="T7" s="230" t="s">
        <v>157</v>
      </c>
      <c r="U7" s="230"/>
      <c r="V7" s="230"/>
      <c r="W7" s="230"/>
      <c r="X7" s="230"/>
      <c r="Y7" s="230"/>
      <c r="Z7" s="230"/>
      <c r="AA7" s="230"/>
      <c r="AB7" s="230"/>
      <c r="AC7" s="230"/>
      <c r="AD7" s="230"/>
    </row>
    <row r="8" spans="1:30" x14ac:dyDescent="0.45">
      <c r="A8" s="178"/>
      <c r="B8" s="178" t="s">
        <v>158</v>
      </c>
      <c r="C8" s="178"/>
      <c r="D8" s="178"/>
      <c r="E8" s="178"/>
      <c r="F8" s="178"/>
      <c r="G8" s="178"/>
      <c r="H8" s="178"/>
      <c r="I8" s="178"/>
      <c r="J8" s="178"/>
      <c r="K8" s="178"/>
      <c r="L8" s="178"/>
      <c r="M8" s="178"/>
      <c r="N8" s="178"/>
      <c r="O8" s="178"/>
      <c r="P8" s="178"/>
      <c r="Q8" s="178"/>
      <c r="R8" s="178"/>
      <c r="S8" s="178"/>
      <c r="T8" s="178"/>
      <c r="U8" s="178"/>
      <c r="V8" s="178"/>
      <c r="W8" s="178"/>
      <c r="X8" s="178"/>
      <c r="Y8" s="178"/>
      <c r="Z8" s="178"/>
    </row>
    <row r="9" spans="1:30" x14ac:dyDescent="0.45">
      <c r="A9" s="178"/>
      <c r="B9" s="178" t="s">
        <v>159</v>
      </c>
      <c r="C9" s="178"/>
      <c r="D9" s="178"/>
      <c r="E9" s="178"/>
      <c r="F9" s="178"/>
      <c r="G9" s="178"/>
      <c r="H9" s="178"/>
      <c r="I9" s="178"/>
      <c r="J9" s="178"/>
      <c r="K9" s="178"/>
      <c r="L9" s="178"/>
      <c r="M9" s="178"/>
      <c r="N9" s="178"/>
      <c r="O9" s="178"/>
      <c r="P9" s="178"/>
      <c r="Q9" s="178"/>
      <c r="R9" s="178"/>
      <c r="S9" s="178"/>
      <c r="T9" s="178"/>
      <c r="U9" s="178"/>
      <c r="V9" s="178"/>
      <c r="W9" s="178"/>
      <c r="X9" s="178"/>
      <c r="Y9" s="178"/>
      <c r="Z9" s="178"/>
    </row>
    <row r="10" spans="1:30" x14ac:dyDescent="0.45">
      <c r="A10" s="178"/>
      <c r="B10" s="178"/>
      <c r="C10" s="182" t="s">
        <v>160</v>
      </c>
      <c r="D10" s="183"/>
      <c r="E10" s="183"/>
      <c r="F10" s="183"/>
      <c r="G10" s="183"/>
      <c r="H10" s="183"/>
      <c r="I10" s="182"/>
      <c r="J10" s="182"/>
      <c r="K10" s="184"/>
      <c r="L10" s="182"/>
      <c r="M10" s="182"/>
      <c r="N10" s="182"/>
      <c r="O10" s="182"/>
      <c r="P10" s="182"/>
      <c r="Q10" s="182"/>
      <c r="R10" s="185"/>
      <c r="S10" s="186">
        <v>3</v>
      </c>
      <c r="T10" s="185"/>
      <c r="U10" s="185"/>
    </row>
    <row r="11" spans="1:30" x14ac:dyDescent="0.45">
      <c r="A11" s="178"/>
      <c r="B11" s="178" t="s">
        <v>161</v>
      </c>
      <c r="C11" s="178"/>
      <c r="D11" s="187"/>
      <c r="E11" s="187"/>
      <c r="F11" s="187"/>
      <c r="G11" s="187"/>
      <c r="H11" s="187"/>
      <c r="I11" s="178"/>
      <c r="J11" s="178"/>
      <c r="K11" s="178"/>
      <c r="L11" s="178"/>
      <c r="M11" s="178"/>
      <c r="N11" s="178"/>
      <c r="O11" s="178"/>
      <c r="P11" s="178"/>
      <c r="Q11" s="188"/>
      <c r="R11" s="178"/>
      <c r="S11" s="178"/>
      <c r="T11" s="188"/>
      <c r="U11" s="178"/>
      <c r="V11" s="178"/>
      <c r="W11" s="178"/>
      <c r="X11" s="178"/>
      <c r="Y11" s="178"/>
      <c r="Z11" s="178"/>
    </row>
    <row r="12" spans="1:30" ht="18.600000000000001" customHeight="1" x14ac:dyDescent="0.45">
      <c r="B12" s="178" t="s">
        <v>162</v>
      </c>
      <c r="C12" s="178"/>
      <c r="D12" s="178"/>
      <c r="E12" s="178"/>
      <c r="F12" s="178"/>
    </row>
    <row r="13" spans="1:30" x14ac:dyDescent="0.45">
      <c r="A13" s="178"/>
      <c r="B13" s="178" t="s">
        <v>163</v>
      </c>
      <c r="C13" s="178"/>
      <c r="D13" s="178"/>
      <c r="E13" s="178"/>
      <c r="F13" s="178"/>
      <c r="G13" s="178"/>
      <c r="H13" s="178"/>
      <c r="I13" s="178"/>
      <c r="J13" s="178"/>
      <c r="K13" s="178"/>
      <c r="L13" s="178" t="s">
        <v>164</v>
      </c>
      <c r="M13" s="178"/>
      <c r="N13" s="178"/>
      <c r="O13" s="178"/>
      <c r="P13" s="178"/>
      <c r="Q13" s="178"/>
      <c r="R13" s="178"/>
      <c r="S13" s="178"/>
      <c r="T13" s="178"/>
      <c r="U13" s="178"/>
      <c r="V13" s="178"/>
      <c r="W13" s="178"/>
      <c r="X13" s="178"/>
      <c r="Y13" s="178"/>
      <c r="Z13" s="178"/>
    </row>
    <row r="14" spans="1:30" x14ac:dyDescent="0.45">
      <c r="A14" s="178"/>
      <c r="B14" s="178" t="s">
        <v>165</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row>
    <row r="15" spans="1:30" x14ac:dyDescent="0.45">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row>
    <row r="16" spans="1:30" x14ac:dyDescent="0.45">
      <c r="E16" s="178" t="s">
        <v>115</v>
      </c>
      <c r="F16" s="178"/>
      <c r="G16" s="178"/>
      <c r="H16" s="178"/>
      <c r="I16" s="189" t="s">
        <v>166</v>
      </c>
      <c r="J16" s="189"/>
      <c r="K16" s="189"/>
      <c r="L16" s="178"/>
      <c r="M16" s="178"/>
      <c r="N16" s="178"/>
      <c r="O16" s="189" t="s">
        <v>167</v>
      </c>
      <c r="P16" s="189"/>
      <c r="Q16" s="189"/>
      <c r="R16" s="178"/>
      <c r="S16" s="178"/>
      <c r="T16" s="189"/>
      <c r="U16" s="189" t="s">
        <v>168</v>
      </c>
      <c r="V16" s="189"/>
      <c r="W16" s="189"/>
      <c r="X16" s="178"/>
      <c r="Y16" s="178"/>
      <c r="Z16" s="178"/>
      <c r="AA16" s="178" t="s">
        <v>169</v>
      </c>
      <c r="AB16" s="178"/>
      <c r="AC16" s="178"/>
      <c r="AD16" s="178"/>
    </row>
    <row r="17" spans="1:30" ht="19.8" thickBot="1" x14ac:dyDescent="0.5">
      <c r="A17" s="178"/>
      <c r="B17" s="178"/>
      <c r="C17" s="178"/>
      <c r="D17" s="178"/>
      <c r="E17" s="178"/>
      <c r="F17" s="178"/>
      <c r="G17" s="178"/>
      <c r="H17" s="178"/>
      <c r="I17" s="190" t="s">
        <v>170</v>
      </c>
      <c r="J17" s="191" t="s">
        <v>171</v>
      </c>
      <c r="K17" s="192" t="s">
        <v>172</v>
      </c>
      <c r="L17" s="189"/>
      <c r="M17" s="189"/>
      <c r="N17" s="178"/>
      <c r="O17" s="190" t="s">
        <v>170</v>
      </c>
      <c r="P17" s="191" t="s">
        <v>171</v>
      </c>
      <c r="Q17" s="192" t="s">
        <v>172</v>
      </c>
      <c r="R17" s="189"/>
      <c r="S17" s="189"/>
      <c r="T17" s="189"/>
      <c r="U17" s="190" t="s">
        <v>170</v>
      </c>
      <c r="V17" s="191" t="s">
        <v>171</v>
      </c>
      <c r="W17" s="192" t="s">
        <v>172</v>
      </c>
      <c r="X17" s="189"/>
      <c r="Y17" s="189"/>
      <c r="Z17" s="178"/>
      <c r="AA17" s="178" t="s">
        <v>173</v>
      </c>
      <c r="AB17" s="178"/>
      <c r="AC17" s="178"/>
      <c r="AD17" s="178"/>
    </row>
    <row r="18" spans="1:30" s="178" customFormat="1" ht="78" customHeight="1" thickBot="1" x14ac:dyDescent="0.5">
      <c r="A18" s="213" t="s">
        <v>174</v>
      </c>
      <c r="B18" s="214"/>
      <c r="C18" s="215"/>
      <c r="D18" s="193" t="s">
        <v>175</v>
      </c>
      <c r="E18" s="216" t="str">
        <f>$T$4</f>
        <v>株式会社○○○</v>
      </c>
      <c r="F18" s="217"/>
      <c r="G18" s="218"/>
      <c r="H18" s="193" t="s">
        <v>175</v>
      </c>
      <c r="I18" s="219" t="s">
        <v>176</v>
      </c>
      <c r="J18" s="220"/>
      <c r="K18" s="220"/>
      <c r="L18" s="220"/>
      <c r="M18" s="221"/>
      <c r="N18" s="193" t="s">
        <v>175</v>
      </c>
      <c r="O18" s="222" t="s">
        <v>177</v>
      </c>
      <c r="P18" s="223"/>
      <c r="Q18" s="223"/>
      <c r="R18" s="223"/>
      <c r="S18" s="224"/>
      <c r="T18" s="193" t="s">
        <v>175</v>
      </c>
      <c r="U18" s="222" t="s">
        <v>178</v>
      </c>
      <c r="V18" s="223"/>
      <c r="W18" s="223"/>
      <c r="X18" s="223"/>
      <c r="Y18" s="224"/>
      <c r="Z18" s="193" t="s">
        <v>175</v>
      </c>
      <c r="AA18" s="225" t="s">
        <v>179</v>
      </c>
      <c r="AB18" s="226"/>
      <c r="AC18" s="226"/>
      <c r="AD18" s="227"/>
    </row>
    <row r="19" spans="1:30" ht="10.35" customHeight="1" x14ac:dyDescent="0.55000000000000004">
      <c r="B19" s="194"/>
      <c r="C19" s="194"/>
      <c r="D19" s="194"/>
      <c r="E19" s="195"/>
      <c r="G19" s="194"/>
      <c r="H19" s="194"/>
      <c r="I19" s="194"/>
      <c r="K19" s="196"/>
      <c r="Q19" s="195"/>
      <c r="W19" s="195"/>
    </row>
    <row r="20" spans="1:30" ht="19.8" thickBot="1" x14ac:dyDescent="0.5">
      <c r="E20" s="178" t="s">
        <v>180</v>
      </c>
      <c r="N20" s="178"/>
      <c r="O20" s="178"/>
      <c r="W20" s="178"/>
      <c r="X20" s="178"/>
      <c r="Y20" s="178"/>
      <c r="Z20" s="178"/>
    </row>
    <row r="21" spans="1:30" x14ac:dyDescent="0.45">
      <c r="E21" s="204"/>
      <c r="F21" s="205"/>
      <c r="G21" s="205"/>
      <c r="H21" s="205"/>
      <c r="I21" s="205"/>
      <c r="J21" s="205"/>
      <c r="K21" s="205"/>
      <c r="L21" s="205"/>
      <c r="M21" s="205"/>
      <c r="N21" s="205"/>
      <c r="O21" s="205"/>
      <c r="P21" s="205"/>
      <c r="Q21" s="205"/>
      <c r="R21" s="205"/>
      <c r="S21" s="205"/>
      <c r="T21" s="205"/>
      <c r="U21" s="206"/>
    </row>
    <row r="22" spans="1:30" x14ac:dyDescent="0.45">
      <c r="E22" s="207"/>
      <c r="F22" s="208"/>
      <c r="G22" s="208"/>
      <c r="H22" s="208"/>
      <c r="I22" s="208"/>
      <c r="J22" s="208"/>
      <c r="K22" s="208"/>
      <c r="L22" s="208"/>
      <c r="M22" s="208"/>
      <c r="N22" s="208"/>
      <c r="O22" s="208"/>
      <c r="P22" s="208"/>
      <c r="Q22" s="208"/>
      <c r="R22" s="208"/>
      <c r="S22" s="208"/>
      <c r="T22" s="208"/>
      <c r="U22" s="209"/>
    </row>
    <row r="23" spans="1:30" x14ac:dyDescent="0.55000000000000004">
      <c r="B23" s="197"/>
      <c r="C23" s="198"/>
      <c r="D23" s="197"/>
      <c r="E23" s="207"/>
      <c r="F23" s="208"/>
      <c r="G23" s="208"/>
      <c r="H23" s="208"/>
      <c r="I23" s="208"/>
      <c r="J23" s="208"/>
      <c r="K23" s="208"/>
      <c r="L23" s="208"/>
      <c r="M23" s="208"/>
      <c r="N23" s="208"/>
      <c r="O23" s="208"/>
      <c r="P23" s="208"/>
      <c r="Q23" s="208"/>
      <c r="R23" s="208"/>
      <c r="S23" s="208"/>
      <c r="T23" s="208"/>
      <c r="U23" s="209"/>
    </row>
    <row r="24" spans="1:30" ht="19.8" thickBot="1" x14ac:dyDescent="0.6">
      <c r="B24" s="194"/>
      <c r="C24" s="199"/>
      <c r="D24" s="200"/>
      <c r="E24" s="210"/>
      <c r="F24" s="211"/>
      <c r="G24" s="211"/>
      <c r="H24" s="211"/>
      <c r="I24" s="211"/>
      <c r="J24" s="211"/>
      <c r="K24" s="211"/>
      <c r="L24" s="211"/>
      <c r="M24" s="211"/>
      <c r="N24" s="211"/>
      <c r="O24" s="211"/>
      <c r="P24" s="211"/>
      <c r="Q24" s="211"/>
      <c r="R24" s="211"/>
      <c r="S24" s="211"/>
      <c r="T24" s="211"/>
      <c r="U24" s="212"/>
    </row>
    <row r="25" spans="1:30" x14ac:dyDescent="0.55000000000000004">
      <c r="B25" s="194"/>
      <c r="C25" s="199"/>
      <c r="D25" s="201"/>
      <c r="E25" s="201"/>
      <c r="F25" s="201"/>
      <c r="G25" s="201"/>
      <c r="H25" s="201"/>
      <c r="I25" s="194"/>
    </row>
    <row r="26" spans="1:30" x14ac:dyDescent="0.45">
      <c r="A26" s="178"/>
      <c r="B26" s="178" t="s">
        <v>181</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1:30" x14ac:dyDescent="0.45">
      <c r="A27" s="178"/>
      <c r="B27" s="178"/>
      <c r="C27" s="178"/>
      <c r="D27" s="178" t="s">
        <v>182</v>
      </c>
      <c r="E27" s="178"/>
      <c r="F27" s="178"/>
      <c r="G27" s="178"/>
      <c r="H27" s="178"/>
      <c r="I27" s="178"/>
      <c r="J27" s="178"/>
      <c r="K27" s="178"/>
      <c r="L27" s="178"/>
      <c r="M27" s="178"/>
      <c r="N27" s="178"/>
      <c r="O27" s="178"/>
      <c r="P27" s="178"/>
      <c r="Q27" s="178"/>
      <c r="R27" s="178"/>
      <c r="S27" s="178"/>
      <c r="T27" s="178"/>
      <c r="U27" s="178"/>
      <c r="V27" s="178"/>
      <c r="W27" s="178"/>
      <c r="X27" s="178"/>
      <c r="Y27" s="178"/>
      <c r="Z27" s="178"/>
    </row>
    <row r="28" spans="1:30" x14ac:dyDescent="0.45">
      <c r="A28" s="178"/>
      <c r="B28" s="178"/>
      <c r="C28" s="178" t="s">
        <v>183</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row>
    <row r="29" spans="1:30" x14ac:dyDescent="0.45">
      <c r="A29" s="178"/>
      <c r="B29" s="178"/>
      <c r="C29" s="178" t="s">
        <v>184</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row>
    <row r="30" spans="1:30" x14ac:dyDescent="0.45">
      <c r="A30" s="178"/>
      <c r="B30" s="178"/>
      <c r="C30" s="178" t="s">
        <v>185</v>
      </c>
      <c r="D30" s="178"/>
      <c r="E30" s="178"/>
      <c r="F30" s="178"/>
      <c r="G30" s="178"/>
      <c r="H30" s="178"/>
      <c r="I30" s="178"/>
      <c r="J30" s="178"/>
      <c r="K30" s="178"/>
      <c r="L30" s="178"/>
      <c r="M30" s="178"/>
      <c r="N30" s="178"/>
      <c r="O30" s="178"/>
      <c r="P30" s="178"/>
      <c r="Q30" s="178"/>
      <c r="R30" s="178"/>
      <c r="S30" s="178"/>
      <c r="T30" s="178"/>
      <c r="U30" s="178"/>
      <c r="V30" s="178"/>
      <c r="W30" s="178"/>
      <c r="X30" s="178"/>
      <c r="Y30" s="178"/>
      <c r="Z30" s="178"/>
    </row>
    <row r="31" spans="1:30" x14ac:dyDescent="0.45">
      <c r="A31" s="178"/>
      <c r="B31" s="178" t="s">
        <v>186</v>
      </c>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row>
    <row r="32" spans="1:30" x14ac:dyDescent="0.45">
      <c r="A32" s="178"/>
      <c r="B32" s="178"/>
      <c r="C32" s="178"/>
      <c r="D32" s="178" t="s">
        <v>187</v>
      </c>
      <c r="E32" s="178"/>
      <c r="F32" s="178"/>
      <c r="G32" s="178"/>
      <c r="H32" s="178"/>
      <c r="I32" s="178"/>
      <c r="J32" s="178"/>
      <c r="K32" s="178"/>
      <c r="L32" s="178"/>
      <c r="M32" s="178"/>
      <c r="N32" s="178"/>
      <c r="O32" s="178"/>
      <c r="P32" s="178"/>
      <c r="Q32" s="178"/>
      <c r="R32" s="178"/>
      <c r="S32" s="178"/>
      <c r="T32" s="178"/>
      <c r="U32" s="178"/>
      <c r="V32" s="178"/>
      <c r="W32" s="178"/>
      <c r="X32" s="178"/>
      <c r="Y32" s="178"/>
      <c r="Z32" s="178"/>
    </row>
    <row r="33" spans="1:26" x14ac:dyDescent="0.45">
      <c r="A33" s="178"/>
      <c r="B33" s="178"/>
      <c r="C33" s="202"/>
      <c r="D33" s="178" t="s">
        <v>188</v>
      </c>
      <c r="E33" s="203" t="s">
        <v>189</v>
      </c>
      <c r="F33" s="202"/>
      <c r="G33" s="202"/>
      <c r="H33" s="202"/>
      <c r="I33" s="202"/>
      <c r="J33" s="202"/>
      <c r="K33" s="202"/>
      <c r="L33" s="202"/>
      <c r="M33" s="202"/>
      <c r="N33" s="202"/>
      <c r="O33" s="202"/>
      <c r="P33" s="202"/>
      <c r="Q33" s="202"/>
      <c r="R33" s="178" t="s">
        <v>190</v>
      </c>
      <c r="S33" s="202"/>
      <c r="T33" s="202"/>
      <c r="U33" s="202"/>
      <c r="V33" s="202"/>
      <c r="W33" s="202"/>
      <c r="X33" s="202"/>
      <c r="Y33" s="178"/>
      <c r="Z33" s="178"/>
    </row>
    <row r="34" spans="1:26" x14ac:dyDescent="0.45">
      <c r="A34" s="178"/>
      <c r="B34" s="178"/>
      <c r="C34" s="178"/>
      <c r="D34" s="178" t="s">
        <v>191</v>
      </c>
      <c r="E34" s="178"/>
      <c r="F34" s="178"/>
      <c r="G34" s="178"/>
      <c r="H34" s="178"/>
      <c r="I34" s="178"/>
      <c r="J34" s="178"/>
      <c r="K34" s="178"/>
      <c r="L34" s="178"/>
      <c r="M34" s="178"/>
      <c r="N34" s="178"/>
      <c r="O34" s="178"/>
      <c r="P34" s="178"/>
      <c r="Q34" s="178"/>
      <c r="R34" s="178"/>
      <c r="S34" s="178"/>
      <c r="T34" s="178"/>
      <c r="U34" s="178"/>
      <c r="V34" s="178"/>
      <c r="W34" s="178"/>
      <c r="X34" s="178"/>
      <c r="Y34" s="178"/>
      <c r="Z34" s="178"/>
    </row>
    <row r="35" spans="1:26" x14ac:dyDescent="0.45">
      <c r="A35" s="178"/>
      <c r="B35" s="178"/>
      <c r="C35" s="202"/>
      <c r="D35" s="178" t="s">
        <v>188</v>
      </c>
      <c r="E35" s="203" t="s">
        <v>192</v>
      </c>
      <c r="F35" s="202"/>
      <c r="G35" s="202"/>
      <c r="H35" s="202"/>
      <c r="I35" s="202"/>
      <c r="J35" s="202"/>
      <c r="K35" s="202"/>
      <c r="L35" s="202"/>
      <c r="M35" s="202"/>
      <c r="N35" s="202"/>
      <c r="O35" s="202"/>
      <c r="P35" s="202"/>
      <c r="Q35" s="202"/>
      <c r="R35" s="202"/>
      <c r="S35" s="202"/>
      <c r="T35" s="202"/>
      <c r="U35" s="202"/>
      <c r="V35" s="202"/>
      <c r="W35" s="202"/>
      <c r="X35" s="202"/>
      <c r="Y35" s="178"/>
      <c r="Z35" s="178"/>
    </row>
    <row r="36" spans="1:26" x14ac:dyDescent="0.45">
      <c r="A36" s="178"/>
      <c r="B36" s="178" t="s">
        <v>193</v>
      </c>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row>
    <row r="37" spans="1:26" x14ac:dyDescent="0.45">
      <c r="A37" s="178"/>
      <c r="B37" s="178"/>
      <c r="C37" s="178"/>
      <c r="D37" s="178" t="s">
        <v>188</v>
      </c>
      <c r="E37" s="203" t="s">
        <v>194</v>
      </c>
      <c r="F37" s="178"/>
      <c r="G37" s="178"/>
      <c r="H37" s="178"/>
      <c r="I37" s="178"/>
      <c r="J37" s="178"/>
      <c r="K37" s="178"/>
      <c r="L37" s="178"/>
      <c r="M37" s="178"/>
      <c r="N37" s="178"/>
      <c r="O37" s="178"/>
      <c r="P37" s="178"/>
      <c r="Q37" s="178" t="s">
        <v>190</v>
      </c>
      <c r="R37" s="178"/>
      <c r="S37" s="178"/>
      <c r="T37" s="178"/>
      <c r="U37" s="178"/>
      <c r="V37" s="178"/>
      <c r="W37" s="178"/>
      <c r="X37" s="178"/>
      <c r="Y37" s="178"/>
      <c r="Z37" s="178"/>
    </row>
    <row r="38" spans="1:26" x14ac:dyDescent="0.45">
      <c r="A38" s="178"/>
      <c r="B38" s="178" t="s">
        <v>195</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row>
    <row r="39" spans="1:26" x14ac:dyDescent="0.45">
      <c r="A39" s="178"/>
      <c r="B39" s="178"/>
      <c r="C39" s="178"/>
      <c r="D39" s="178" t="s">
        <v>196</v>
      </c>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1:26" x14ac:dyDescent="0.45">
      <c r="A40" s="178"/>
      <c r="B40" s="178"/>
      <c r="C40" s="203"/>
      <c r="D40" s="178" t="s">
        <v>188</v>
      </c>
      <c r="E40" s="203" t="s">
        <v>197</v>
      </c>
      <c r="F40" s="178"/>
      <c r="G40" s="178"/>
      <c r="H40" s="178"/>
      <c r="I40" s="178"/>
      <c r="J40" s="178"/>
      <c r="K40" s="178"/>
      <c r="L40" s="178"/>
      <c r="M40" s="178"/>
      <c r="N40" s="178"/>
      <c r="O40" s="178"/>
      <c r="P40" s="178"/>
      <c r="Q40" s="178"/>
      <c r="R40" s="178"/>
      <c r="S40" s="178"/>
      <c r="T40" s="178"/>
      <c r="U40" s="178"/>
      <c r="V40" s="178"/>
      <c r="W40" s="178"/>
      <c r="X40" s="178"/>
      <c r="Y40" s="178"/>
      <c r="Z40" s="178"/>
    </row>
    <row r="41" spans="1:26" x14ac:dyDescent="0.45">
      <c r="A41" s="178"/>
      <c r="B41" s="178"/>
      <c r="C41" s="178" t="s">
        <v>198</v>
      </c>
      <c r="D41" s="178"/>
      <c r="E41" s="178"/>
      <c r="F41" s="178"/>
      <c r="G41" s="178"/>
      <c r="H41" s="178"/>
      <c r="I41" s="178"/>
      <c r="J41" s="178"/>
      <c r="K41" s="178"/>
      <c r="L41" s="178"/>
      <c r="M41" s="178"/>
      <c r="N41" s="178"/>
      <c r="O41" s="178"/>
      <c r="P41" s="178"/>
      <c r="Q41" s="178"/>
      <c r="R41" s="178"/>
      <c r="S41" s="178"/>
      <c r="T41" s="178"/>
      <c r="U41" s="178"/>
      <c r="V41" s="178"/>
      <c r="W41" s="178"/>
      <c r="X41" s="178"/>
      <c r="Y41" s="178"/>
      <c r="Z41" s="178"/>
    </row>
    <row r="42" spans="1:26" x14ac:dyDescent="0.45">
      <c r="A42" s="178"/>
      <c r="B42" s="178"/>
      <c r="C42" s="178"/>
      <c r="D42" s="178"/>
      <c r="E42" s="178" t="s">
        <v>199</v>
      </c>
      <c r="F42" s="178"/>
      <c r="G42" s="178"/>
      <c r="H42" s="178"/>
      <c r="I42" s="178"/>
      <c r="J42" s="178"/>
      <c r="K42" s="178"/>
      <c r="L42" s="178"/>
      <c r="M42" s="178"/>
      <c r="N42" s="178"/>
      <c r="O42" s="178"/>
      <c r="P42" s="178"/>
      <c r="Q42" s="178"/>
      <c r="R42" s="178"/>
      <c r="S42" s="178"/>
      <c r="T42" s="178"/>
      <c r="U42" s="178"/>
      <c r="V42" s="178"/>
      <c r="W42" s="178"/>
      <c r="X42" s="178"/>
      <c r="Y42" s="178"/>
      <c r="Z42" s="178"/>
    </row>
    <row r="43" spans="1:26" x14ac:dyDescent="0.45">
      <c r="A43" s="178"/>
      <c r="B43" s="178"/>
      <c r="C43" s="178"/>
      <c r="D43" s="178"/>
      <c r="E43" s="178" t="s">
        <v>200</v>
      </c>
      <c r="F43" s="178"/>
      <c r="G43" s="178"/>
      <c r="H43" s="178"/>
      <c r="I43" s="178"/>
      <c r="J43" s="178"/>
      <c r="K43" s="178"/>
      <c r="L43" s="178"/>
      <c r="M43" s="178"/>
      <c r="N43" s="178"/>
      <c r="O43" s="178"/>
      <c r="P43" s="178"/>
      <c r="Q43" s="178"/>
      <c r="R43" s="178"/>
      <c r="S43" s="178"/>
      <c r="T43" s="178"/>
      <c r="U43" s="178"/>
      <c r="V43" s="178"/>
      <c r="W43" s="178"/>
      <c r="X43" s="178"/>
      <c r="Y43" s="178"/>
      <c r="Z43" s="178"/>
    </row>
    <row r="44" spans="1:26" x14ac:dyDescent="0.45">
      <c r="A44" s="178"/>
      <c r="B44" s="178"/>
      <c r="C44" s="178" t="s">
        <v>201</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row>
  </sheetData>
  <mergeCells count="13">
    <mergeCell ref="AA18:AD18"/>
    <mergeCell ref="A1:Z1"/>
    <mergeCell ref="T3:AD3"/>
    <mergeCell ref="T4:AD4"/>
    <mergeCell ref="T5:AD5"/>
    <mergeCell ref="T6:AD6"/>
    <mergeCell ref="T7:AD7"/>
    <mergeCell ref="E21:U24"/>
    <mergeCell ref="A18:C18"/>
    <mergeCell ref="E18:G18"/>
    <mergeCell ref="I18:M18"/>
    <mergeCell ref="O18:S18"/>
    <mergeCell ref="U18:Y18"/>
  </mergeCells>
  <phoneticPr fontId="3"/>
  <conditionalFormatting sqref="E20:U24">
    <cfRule type="expression" dxfId="8" priority="5">
      <formula>#REF!="☑"</formula>
    </cfRule>
  </conditionalFormatting>
  <conditionalFormatting sqref="I16:M18">
    <cfRule type="expression" dxfId="7" priority="3">
      <formula>$S$10=1</formula>
    </cfRule>
  </conditionalFormatting>
  <conditionalFormatting sqref="O16:S18">
    <cfRule type="expression" dxfId="6" priority="2">
      <formula>$S$10=1</formula>
    </cfRule>
  </conditionalFormatting>
  <conditionalFormatting sqref="S10">
    <cfRule type="expression" dxfId="5" priority="4">
      <formula>$S$9=2</formula>
    </cfRule>
  </conditionalFormatting>
  <conditionalFormatting sqref="U16:Y18">
    <cfRule type="expression" dxfId="4" priority="1">
      <formula>$S$10=1</formula>
    </cfRule>
  </conditionalFormatting>
  <dataValidations count="1">
    <dataValidation type="list" allowBlank="1" showInputMessage="1" showErrorMessage="1" sqref="P17 V17 Q11 T11 J17" xr:uid="{AFBA5CC8-017F-4E55-AD7C-545E6DD800C5}">
      <formula1>"□,☑"</formula1>
    </dataValidation>
  </dataValidations>
  <hyperlinks>
    <hyperlink ref="E37" r:id="rId1" xr:uid="{D06D05F2-15EA-4E92-B47F-E802F6C53CCF}"/>
    <hyperlink ref="E40" r:id="rId2" xr:uid="{67DAE026-E9E7-4647-9975-B099934A4861}"/>
    <hyperlink ref="E33" r:id="rId3" xr:uid="{2904085E-E08A-4E35-935B-12170B92BD8B}"/>
    <hyperlink ref="E35" r:id="rId4" xr:uid="{3B1B67CC-AB6C-4152-9A87-4E42CCFE0BF9}"/>
  </hyperlinks>
  <pageMargins left="0.2" right="0.2" top="0.75" bottom="0.75" header="0.3" footer="0.3"/>
  <pageSetup paperSize="9" orientation="landscape" verticalDpi="0" r:id="rId5"/>
  <drawing r:id="rId6"/>
  <legacyDrawing r:id="rId7"/>
  <mc:AlternateContent xmlns:mc="http://schemas.openxmlformats.org/markup-compatibility/2006">
    <mc:Choice Requires="x14">
      <controls>
        <mc:AlternateContent xmlns:mc="http://schemas.openxmlformats.org/markup-compatibility/2006">
          <mc:Choice Requires="x14">
            <control shapeId="7169" r:id="rId8" name="Option Button 1">
              <controlPr defaultSize="0" autoFill="0" autoLine="0" autoPict="0">
                <anchor moveWithCells="1">
                  <from>
                    <xdr:col>31</xdr:col>
                    <xdr:colOff>350520</xdr:colOff>
                    <xdr:row>1</xdr:row>
                    <xdr:rowOff>312420</xdr:rowOff>
                  </from>
                  <to>
                    <xdr:col>33</xdr:col>
                    <xdr:colOff>373380</xdr:colOff>
                    <xdr:row>2</xdr:row>
                    <xdr:rowOff>7620</xdr:rowOff>
                  </to>
                </anchor>
              </controlPr>
            </control>
          </mc:Choice>
        </mc:AlternateContent>
        <mc:AlternateContent xmlns:mc="http://schemas.openxmlformats.org/markup-compatibility/2006">
          <mc:Choice Requires="x14">
            <control shapeId="7170" r:id="rId9" name="いいえ">
              <controlPr defaultSize="0" autoFill="0" autoLine="0" autoPict="0">
                <anchor moveWithCells="1">
                  <from>
                    <xdr:col>14</xdr:col>
                    <xdr:colOff>45720</xdr:colOff>
                    <xdr:row>8</xdr:row>
                    <xdr:rowOff>228600</xdr:rowOff>
                  </from>
                  <to>
                    <xdr:col>16</xdr:col>
                    <xdr:colOff>60960</xdr:colOff>
                    <xdr:row>10</xdr:row>
                    <xdr:rowOff>7620</xdr:rowOff>
                  </to>
                </anchor>
              </controlPr>
            </control>
          </mc:Choice>
        </mc:AlternateContent>
        <mc:AlternateContent xmlns:mc="http://schemas.openxmlformats.org/markup-compatibility/2006">
          <mc:Choice Requires="x14">
            <control shapeId="7171" r:id="rId10" name="はい">
              <controlPr defaultSize="0" autoFill="0" autoLine="0" autoPict="0">
                <anchor moveWithCells="1">
                  <from>
                    <xdr:col>10</xdr:col>
                    <xdr:colOff>198120</xdr:colOff>
                    <xdr:row>8</xdr:row>
                    <xdr:rowOff>228600</xdr:rowOff>
                  </from>
                  <to>
                    <xdr:col>12</xdr:col>
                    <xdr:colOff>198120</xdr:colOff>
                    <xdr:row>9</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C5A07-C7B5-4EFA-90C7-FA8DF024482B}">
  <sheetPr>
    <tabColor rgb="FF92D050"/>
  </sheetPr>
  <dimension ref="A1:AT56"/>
  <sheetViews>
    <sheetView showGridLines="0" tabSelected="1" zoomScaleNormal="100" workbookViewId="0"/>
  </sheetViews>
  <sheetFormatPr defaultRowHeight="18" x14ac:dyDescent="0.45"/>
  <cols>
    <col min="1" max="1" width="4.59765625" customWidth="1"/>
    <col min="2" max="2" width="18.19921875" customWidth="1"/>
    <col min="3" max="9" width="3.3984375" customWidth="1"/>
    <col min="10" max="18" width="4.5" customWidth="1"/>
    <col min="19" max="34" width="3.3984375" customWidth="1"/>
    <col min="35" max="35" width="4.59765625" customWidth="1"/>
  </cols>
  <sheetData>
    <row r="1" spans="1:46" ht="21.6" x14ac:dyDescent="0.6">
      <c r="A1" s="16"/>
      <c r="B1" s="34"/>
      <c r="C1" s="17"/>
      <c r="D1" s="17"/>
      <c r="E1" s="17"/>
      <c r="F1" s="17"/>
      <c r="G1" s="17"/>
      <c r="H1" s="17"/>
      <c r="I1" s="17"/>
      <c r="J1" s="17"/>
      <c r="K1" s="17"/>
      <c r="L1" s="17"/>
      <c r="M1" s="17"/>
      <c r="N1" s="17"/>
      <c r="O1" s="17"/>
      <c r="P1" s="17"/>
      <c r="Q1" s="17"/>
      <c r="R1" s="17"/>
      <c r="S1" s="17"/>
      <c r="T1" s="17"/>
      <c r="U1" s="17"/>
      <c r="V1" s="17"/>
      <c r="W1" s="17"/>
      <c r="X1" s="141" t="s">
        <v>91</v>
      </c>
      <c r="Y1" s="17"/>
      <c r="Z1" s="17"/>
      <c r="AA1" s="17"/>
      <c r="AB1" s="17"/>
      <c r="AC1" s="17"/>
      <c r="AD1" s="17"/>
      <c r="AE1" s="17"/>
      <c r="AF1" s="18"/>
      <c r="AG1" s="17"/>
      <c r="AH1" s="17"/>
      <c r="AI1" s="19"/>
      <c r="AJ1" s="18"/>
      <c r="AK1" s="20" t="s">
        <v>143</v>
      </c>
      <c r="AL1" s="17"/>
      <c r="AM1" s="17"/>
      <c r="AN1" s="19"/>
      <c r="AO1" s="3"/>
      <c r="AP1" s="3"/>
      <c r="AQ1" s="3"/>
      <c r="AR1" s="3"/>
      <c r="AS1" s="3"/>
      <c r="AT1" s="3"/>
    </row>
    <row r="2" spans="1:46" ht="15.75" customHeight="1" thickBot="1" x14ac:dyDescent="0.6">
      <c r="A2" s="16"/>
      <c r="B2" s="316" t="s">
        <v>89</v>
      </c>
      <c r="C2" s="316"/>
      <c r="D2" s="316"/>
      <c r="E2" s="316"/>
      <c r="F2" s="316"/>
      <c r="G2" s="140"/>
      <c r="H2" s="317" t="s">
        <v>90</v>
      </c>
      <c r="I2" s="317"/>
      <c r="J2" s="317"/>
      <c r="K2" s="317"/>
      <c r="L2" s="317"/>
      <c r="M2" s="317"/>
      <c r="N2" s="17"/>
      <c r="O2" s="17"/>
      <c r="P2" s="17"/>
      <c r="Q2" s="17"/>
      <c r="R2" s="17"/>
      <c r="S2" s="17"/>
      <c r="T2" s="17"/>
      <c r="U2" s="17"/>
      <c r="V2" s="17"/>
      <c r="W2" s="17"/>
      <c r="X2" s="137" t="s">
        <v>7</v>
      </c>
      <c r="Y2" s="138"/>
      <c r="Z2" s="138"/>
      <c r="AA2" s="138"/>
      <c r="AB2" s="312"/>
      <c r="AC2" s="312"/>
      <c r="AD2" s="312"/>
      <c r="AE2" s="312"/>
      <c r="AF2" s="137" t="s">
        <v>87</v>
      </c>
      <c r="AG2" s="139"/>
      <c r="AH2" s="139"/>
      <c r="AI2" s="139"/>
      <c r="AL2" s="136"/>
      <c r="AM2" s="51"/>
    </row>
    <row r="3" spans="1:46" ht="15.75" customHeight="1" thickBot="1" x14ac:dyDescent="0.6">
      <c r="A3" s="16"/>
      <c r="B3" s="316"/>
      <c r="C3" s="316"/>
      <c r="D3" s="316"/>
      <c r="E3" s="316"/>
      <c r="F3" s="316"/>
      <c r="G3" s="140"/>
      <c r="H3" s="317"/>
      <c r="I3" s="317"/>
      <c r="J3" s="317"/>
      <c r="K3" s="317"/>
      <c r="L3" s="317"/>
      <c r="M3" s="317"/>
      <c r="N3" s="17"/>
      <c r="O3" s="17"/>
      <c r="P3" s="17"/>
      <c r="Q3" s="17"/>
      <c r="R3" s="17"/>
      <c r="S3" s="17"/>
      <c r="T3" s="17"/>
      <c r="U3" s="22"/>
      <c r="V3" s="17"/>
      <c r="W3" s="17"/>
      <c r="X3" s="137" t="s">
        <v>8</v>
      </c>
      <c r="Y3" s="138"/>
      <c r="Z3" s="138"/>
      <c r="AA3" s="138"/>
      <c r="AB3" s="313"/>
      <c r="AC3" s="314"/>
      <c r="AD3" s="314"/>
      <c r="AE3" s="315"/>
      <c r="AF3" s="139" t="s">
        <v>88</v>
      </c>
      <c r="AG3" s="139"/>
      <c r="AH3" s="139"/>
      <c r="AI3" s="139"/>
      <c r="AL3" s="136"/>
      <c r="AM3" s="53"/>
    </row>
    <row r="4" spans="1:46" ht="28.8" x14ac:dyDescent="0.8">
      <c r="A4" s="16"/>
      <c r="B4" s="123" t="s">
        <v>0</v>
      </c>
      <c r="C4" s="23"/>
      <c r="D4" s="24"/>
      <c r="E4" s="24"/>
      <c r="F4" s="24"/>
      <c r="G4" s="24"/>
      <c r="H4" s="24"/>
      <c r="I4" s="24"/>
      <c r="J4" s="24"/>
      <c r="K4" s="24"/>
      <c r="L4" s="24"/>
      <c r="M4" s="24"/>
      <c r="N4" s="24"/>
      <c r="O4" s="24"/>
      <c r="P4" s="24"/>
      <c r="Q4" s="24"/>
      <c r="R4" s="25"/>
      <c r="S4" s="25"/>
      <c r="T4" s="26"/>
      <c r="U4" s="25"/>
      <c r="V4" s="26"/>
      <c r="W4" s="25"/>
      <c r="X4" s="25"/>
      <c r="Y4" s="25"/>
      <c r="AA4" s="25"/>
      <c r="AB4" s="25"/>
      <c r="AC4" s="25"/>
      <c r="AM4" s="51"/>
      <c r="AN4" s="51"/>
      <c r="AO4" s="51"/>
      <c r="AP4" s="5"/>
      <c r="AQ4" s="5"/>
      <c r="AR4" s="5"/>
      <c r="AS4" s="5"/>
      <c r="AT4" s="5"/>
    </row>
    <row r="5" spans="1:46" ht="28.5" customHeight="1" x14ac:dyDescent="0.55000000000000004">
      <c r="A5" s="16"/>
      <c r="B5" s="310" t="s">
        <v>120</v>
      </c>
      <c r="C5" s="310"/>
      <c r="D5" s="310"/>
      <c r="E5" s="310"/>
      <c r="F5" s="310"/>
      <c r="G5" s="310"/>
      <c r="H5" s="310"/>
      <c r="I5" s="310"/>
      <c r="J5" s="310"/>
      <c r="K5" s="310"/>
      <c r="L5" s="310"/>
      <c r="M5" s="310"/>
      <c r="N5" s="310"/>
      <c r="O5" s="310"/>
      <c r="P5" s="310"/>
      <c r="Q5" s="310"/>
      <c r="R5" s="310"/>
      <c r="S5" s="310"/>
      <c r="T5" s="27"/>
      <c r="U5" s="30"/>
      <c r="V5" s="149" t="s">
        <v>70</v>
      </c>
      <c r="W5" s="28"/>
      <c r="X5" s="29"/>
      <c r="Y5" s="28"/>
      <c r="Z5" s="28"/>
      <c r="AA5" s="28"/>
      <c r="AB5" s="28"/>
      <c r="AC5" s="28"/>
      <c r="AD5" s="28"/>
      <c r="AE5" s="28"/>
      <c r="AF5" s="28"/>
      <c r="AG5" s="29"/>
      <c r="AH5" s="29"/>
      <c r="AI5" s="27"/>
      <c r="AJ5" s="31"/>
      <c r="AK5" s="22"/>
      <c r="AL5" s="22"/>
      <c r="AM5" s="22"/>
    </row>
    <row r="6" spans="1:46" ht="26.4" x14ac:dyDescent="0.75">
      <c r="A6" s="16"/>
      <c r="B6" s="318" t="str">
        <f>IF(COUNTIF(AJ8:AJ51,"必須項目がブランクです"),"★☆★入力に不足があるようですのでご確認ください★☆★","事前登録されたご担当者様より窓口へメールにて申請してください")</f>
        <v>★☆★入力に不足があるようですのでご確認ください★☆★</v>
      </c>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2"/>
      <c r="AJ6" s="33"/>
      <c r="AK6" s="22"/>
      <c r="AL6" s="22"/>
      <c r="AM6" s="22"/>
      <c r="AN6" s="32"/>
      <c r="AO6" s="6"/>
      <c r="AP6" s="6"/>
      <c r="AQ6" s="6"/>
      <c r="AR6" s="6"/>
      <c r="AS6" s="6"/>
      <c r="AT6" s="6"/>
    </row>
    <row r="7" spans="1:46" ht="19.2" x14ac:dyDescent="0.55000000000000004">
      <c r="A7" s="16"/>
      <c r="C7" s="22"/>
      <c r="D7" s="22"/>
      <c r="E7" s="22"/>
      <c r="F7" s="22"/>
      <c r="G7" s="22"/>
      <c r="H7" s="22"/>
      <c r="I7" s="22"/>
      <c r="J7" s="22"/>
      <c r="K7" s="22"/>
      <c r="L7" s="22"/>
      <c r="M7" s="22"/>
      <c r="N7" s="22"/>
      <c r="O7" s="144" t="s">
        <v>92</v>
      </c>
      <c r="P7" s="22"/>
      <c r="Q7" s="35"/>
      <c r="R7" s="35"/>
      <c r="S7" s="22"/>
      <c r="T7" s="35"/>
      <c r="U7" s="36"/>
      <c r="V7" s="22"/>
      <c r="W7" s="35"/>
      <c r="X7" s="22"/>
      <c r="Y7" s="35"/>
      <c r="Z7" s="35"/>
      <c r="AA7" s="35"/>
      <c r="AB7" s="35"/>
      <c r="AC7" s="35"/>
      <c r="AD7" s="35"/>
      <c r="AE7" s="35"/>
      <c r="AF7" s="35"/>
      <c r="AG7" s="22"/>
      <c r="AH7" s="22"/>
      <c r="AI7" s="32"/>
      <c r="AJ7" s="33"/>
      <c r="AK7" s="22"/>
      <c r="AL7" s="22"/>
      <c r="AM7" s="22"/>
      <c r="AN7" s="32"/>
      <c r="AO7" s="6"/>
      <c r="AP7" s="6"/>
      <c r="AQ7" s="6"/>
      <c r="AR7" s="6"/>
      <c r="AS7" s="6"/>
      <c r="AT7" s="6"/>
    </row>
    <row r="8" spans="1:46" ht="21.6" x14ac:dyDescent="0.6">
      <c r="A8" s="16"/>
      <c r="B8" s="37"/>
      <c r="C8" s="19"/>
      <c r="D8" s="32"/>
      <c r="E8" s="32"/>
      <c r="F8" s="32"/>
      <c r="G8" s="32"/>
      <c r="H8" s="32"/>
      <c r="I8" s="32"/>
      <c r="J8" s="32"/>
      <c r="K8" s="32"/>
      <c r="L8" s="32"/>
      <c r="M8" s="37"/>
      <c r="N8" s="37"/>
      <c r="O8" s="38" t="s">
        <v>1</v>
      </c>
      <c r="P8" s="39"/>
      <c r="Q8" s="39"/>
      <c r="R8" s="40"/>
      <c r="S8" s="41" t="s">
        <v>2</v>
      </c>
      <c r="T8" s="321"/>
      <c r="U8" s="321"/>
      <c r="V8" s="321"/>
      <c r="W8" s="321"/>
      <c r="X8" s="321"/>
      <c r="Y8" s="321"/>
      <c r="Z8" s="321"/>
      <c r="AA8" s="321"/>
      <c r="AB8" s="321"/>
      <c r="AC8" s="321"/>
      <c r="AD8" s="321"/>
      <c r="AE8" s="321"/>
      <c r="AF8" s="321"/>
      <c r="AG8" s="321"/>
      <c r="AH8" s="321"/>
      <c r="AI8" s="32"/>
      <c r="AJ8" s="124" t="str">
        <f>IF(T8="","必須項目がブランクです","")</f>
        <v>必須項目がブランクです</v>
      </c>
      <c r="AK8" s="22"/>
      <c r="AL8" s="22"/>
      <c r="AM8" s="22"/>
      <c r="AN8" s="32"/>
      <c r="AO8" s="6"/>
      <c r="AP8" s="6"/>
      <c r="AQ8" s="6"/>
      <c r="AR8" s="6"/>
      <c r="AS8" s="6"/>
      <c r="AT8" s="6"/>
    </row>
    <row r="9" spans="1:46" ht="21.6" x14ac:dyDescent="0.6">
      <c r="A9" s="16"/>
      <c r="B9" s="32"/>
      <c r="C9" s="32"/>
      <c r="D9" s="32"/>
      <c r="E9" s="32"/>
      <c r="F9" s="32"/>
      <c r="G9" s="32"/>
      <c r="H9" s="32"/>
      <c r="I9" s="32"/>
      <c r="J9" s="32"/>
      <c r="K9" s="32"/>
      <c r="L9" s="32"/>
      <c r="M9" s="32"/>
      <c r="N9" s="32"/>
      <c r="O9" s="42" t="s">
        <v>3</v>
      </c>
      <c r="P9" s="43"/>
      <c r="Q9" s="43"/>
      <c r="R9" s="44"/>
      <c r="S9" s="43" t="s">
        <v>2</v>
      </c>
      <c r="T9" s="319"/>
      <c r="U9" s="319"/>
      <c r="V9" s="319"/>
      <c r="W9" s="319"/>
      <c r="X9" s="319"/>
      <c r="Y9" s="319"/>
      <c r="Z9" s="319"/>
      <c r="AA9" s="319"/>
      <c r="AB9" s="319"/>
      <c r="AC9" s="319"/>
      <c r="AD9" s="319"/>
      <c r="AE9" s="319"/>
      <c r="AF9" s="319"/>
      <c r="AG9" s="319"/>
      <c r="AH9" s="319"/>
      <c r="AI9" s="32"/>
      <c r="AJ9" s="124" t="str">
        <f>IF(T9="","必須項目がブランクです","")</f>
        <v>必須項目がブランクです</v>
      </c>
      <c r="AK9" s="22"/>
      <c r="AL9" s="22"/>
      <c r="AM9" s="22"/>
      <c r="AN9" s="32"/>
      <c r="AO9" s="6"/>
      <c r="AP9" s="6"/>
      <c r="AQ9" s="6"/>
      <c r="AR9" s="6"/>
      <c r="AS9" s="6"/>
      <c r="AT9" s="6"/>
    </row>
    <row r="10" spans="1:46" ht="21.6" x14ac:dyDescent="0.6">
      <c r="A10" s="16"/>
      <c r="B10" s="45"/>
      <c r="C10" s="45"/>
      <c r="D10" s="45"/>
      <c r="E10" s="45"/>
      <c r="F10" s="45"/>
      <c r="G10" s="45"/>
      <c r="H10" s="45"/>
      <c r="I10" s="45"/>
      <c r="J10" s="45"/>
      <c r="K10" s="45"/>
      <c r="L10" s="45"/>
      <c r="M10" s="45"/>
      <c r="N10" s="32"/>
      <c r="O10" s="42" t="s">
        <v>4</v>
      </c>
      <c r="P10" s="43"/>
      <c r="Q10" s="43"/>
      <c r="R10" s="44"/>
      <c r="S10" s="43" t="s">
        <v>2</v>
      </c>
      <c r="T10" s="320"/>
      <c r="U10" s="320"/>
      <c r="V10" s="320"/>
      <c r="W10" s="320"/>
      <c r="X10" s="320"/>
      <c r="Y10" s="320"/>
      <c r="Z10" s="320"/>
      <c r="AA10" s="320"/>
      <c r="AB10" s="320"/>
      <c r="AC10" s="320"/>
      <c r="AD10" s="320"/>
      <c r="AE10" s="320"/>
      <c r="AF10" s="320"/>
      <c r="AG10" s="320"/>
      <c r="AH10" s="320"/>
      <c r="AI10" s="32"/>
      <c r="AJ10" s="33"/>
      <c r="AK10" s="22"/>
      <c r="AL10" s="22"/>
      <c r="AM10" s="22"/>
      <c r="AN10" s="32"/>
      <c r="AO10" s="6"/>
      <c r="AP10" s="6"/>
      <c r="AQ10" s="6"/>
      <c r="AR10" s="6"/>
      <c r="AS10" s="6"/>
      <c r="AT10" s="6"/>
    </row>
    <row r="11" spans="1:46" ht="21.6" x14ac:dyDescent="0.6">
      <c r="A11" s="16"/>
      <c r="B11" s="45"/>
      <c r="C11" s="45"/>
      <c r="D11" s="45"/>
      <c r="E11" s="45"/>
      <c r="F11" s="45"/>
      <c r="G11" s="45"/>
      <c r="H11" s="45"/>
      <c r="I11" s="45"/>
      <c r="J11" s="45"/>
      <c r="K11" s="45"/>
      <c r="L11" s="45"/>
      <c r="M11" s="45"/>
      <c r="N11" s="46"/>
      <c r="O11" s="42" t="s">
        <v>5</v>
      </c>
      <c r="P11" s="43"/>
      <c r="Q11" s="43"/>
      <c r="R11" s="44"/>
      <c r="S11" s="43" t="s">
        <v>2</v>
      </c>
      <c r="T11" s="322"/>
      <c r="U11" s="322"/>
      <c r="V11" s="322"/>
      <c r="W11" s="322"/>
      <c r="X11" s="322"/>
      <c r="Y11" s="322"/>
      <c r="Z11" s="322"/>
      <c r="AA11" s="322"/>
      <c r="AB11" s="322"/>
      <c r="AC11" s="322"/>
      <c r="AD11" s="322"/>
      <c r="AE11" s="322"/>
      <c r="AF11" s="322"/>
      <c r="AG11" s="322"/>
      <c r="AH11" s="322"/>
      <c r="AI11" s="32"/>
      <c r="AJ11" s="124" t="str">
        <f>IF(T11="","必須項目がブランクです","")</f>
        <v>必須項目がブランクです</v>
      </c>
      <c r="AK11" s="22"/>
      <c r="AL11" s="22"/>
      <c r="AM11" s="22"/>
      <c r="AN11" s="32"/>
      <c r="AO11" s="6"/>
      <c r="AP11" s="6"/>
      <c r="AQ11" s="6"/>
      <c r="AR11" s="6"/>
      <c r="AS11" s="6"/>
      <c r="AT11" s="6"/>
    </row>
    <row r="12" spans="1:46" ht="21.6" x14ac:dyDescent="0.6">
      <c r="A12" s="16"/>
      <c r="B12" s="46"/>
      <c r="C12" s="46"/>
      <c r="D12" s="46"/>
      <c r="E12" s="46"/>
      <c r="F12" s="46"/>
      <c r="G12" s="46"/>
      <c r="H12" s="46"/>
      <c r="I12" s="46"/>
      <c r="J12" s="46"/>
      <c r="K12" s="46"/>
      <c r="L12" s="46"/>
      <c r="M12" s="46"/>
      <c r="N12" s="46"/>
      <c r="O12" s="42" t="s">
        <v>6</v>
      </c>
      <c r="P12" s="43"/>
      <c r="Q12" s="43"/>
      <c r="R12" s="44"/>
      <c r="S12" s="43" t="s">
        <v>2</v>
      </c>
      <c r="T12" s="322"/>
      <c r="U12" s="322"/>
      <c r="V12" s="322"/>
      <c r="W12" s="322"/>
      <c r="X12" s="322"/>
      <c r="Y12" s="322"/>
      <c r="Z12" s="322"/>
      <c r="AA12" s="322"/>
      <c r="AB12" s="322"/>
      <c r="AC12" s="322"/>
      <c r="AD12" s="322"/>
      <c r="AE12" s="322"/>
      <c r="AF12" s="322"/>
      <c r="AG12" s="322"/>
      <c r="AH12" s="322"/>
      <c r="AI12" s="32"/>
      <c r="AJ12" s="124" t="str">
        <f>IF(T12="","必須項目がブランクです","")</f>
        <v>必須項目がブランクです</v>
      </c>
      <c r="AK12" s="22"/>
      <c r="AL12" s="22"/>
      <c r="AM12" s="22"/>
      <c r="AN12" s="32"/>
      <c r="AO12" s="6"/>
      <c r="AP12" s="6"/>
      <c r="AQ12" s="6"/>
      <c r="AR12" s="6"/>
      <c r="AS12" s="6"/>
      <c r="AT12" s="6"/>
    </row>
    <row r="13" spans="1:46" ht="6.75" customHeight="1" x14ac:dyDescent="0.6">
      <c r="A13" s="16"/>
      <c r="B13" s="32"/>
      <c r="C13" s="32"/>
      <c r="D13" s="32"/>
      <c r="E13" s="32"/>
      <c r="F13" s="32"/>
      <c r="G13" s="32"/>
      <c r="H13" s="32"/>
      <c r="I13" s="32"/>
      <c r="J13" s="32"/>
      <c r="K13" s="32"/>
      <c r="L13" s="32"/>
      <c r="M13" s="32"/>
      <c r="N13" s="32"/>
      <c r="O13" s="32"/>
      <c r="P13" s="32"/>
      <c r="Q13" s="32"/>
      <c r="R13" s="47"/>
      <c r="S13" s="48"/>
      <c r="T13" s="48"/>
      <c r="U13" s="47"/>
      <c r="V13" s="48"/>
      <c r="W13" s="49"/>
      <c r="X13" s="49"/>
      <c r="Y13" s="49"/>
      <c r="Z13" s="49"/>
      <c r="AA13" s="49"/>
      <c r="AB13" s="49"/>
      <c r="AC13" s="49"/>
      <c r="AD13" s="49"/>
      <c r="AE13" s="49"/>
      <c r="AF13" s="49"/>
      <c r="AG13" s="49"/>
      <c r="AH13" s="32"/>
      <c r="AI13" s="32"/>
      <c r="AJ13" s="33"/>
      <c r="AK13" s="22"/>
      <c r="AL13" s="22"/>
      <c r="AM13" s="22"/>
      <c r="AN13" s="32"/>
      <c r="AO13" s="6"/>
      <c r="AP13" s="6"/>
      <c r="AQ13" s="6"/>
      <c r="AR13" s="6"/>
      <c r="AS13" s="6"/>
      <c r="AT13" s="6"/>
    </row>
    <row r="14" spans="1:46" ht="7.5" customHeight="1" x14ac:dyDescent="0.6">
      <c r="A14" s="50"/>
      <c r="B14" s="22"/>
      <c r="C14" s="22"/>
      <c r="D14" s="22"/>
      <c r="E14" s="22"/>
      <c r="F14" s="22"/>
      <c r="G14" s="22"/>
      <c r="H14" s="22"/>
      <c r="I14" s="22"/>
      <c r="J14" s="22"/>
      <c r="K14" s="22"/>
      <c r="L14" s="51"/>
      <c r="M14" s="51"/>
      <c r="N14" s="51"/>
      <c r="O14" s="51"/>
      <c r="P14" s="52"/>
      <c r="Q14" s="53"/>
      <c r="R14" s="53"/>
      <c r="S14" s="52"/>
      <c r="T14" s="53"/>
      <c r="U14" s="53"/>
      <c r="V14" s="53"/>
      <c r="W14" s="53"/>
      <c r="X14" s="53"/>
      <c r="Y14" s="53"/>
      <c r="Z14" s="53"/>
      <c r="AA14" s="53"/>
      <c r="AB14" s="54"/>
      <c r="AC14" s="54"/>
      <c r="AD14" s="54"/>
      <c r="AE14" s="54"/>
      <c r="AF14" s="54"/>
      <c r="AG14" s="55"/>
      <c r="AH14" s="55"/>
      <c r="AI14" s="55"/>
      <c r="AJ14" s="33"/>
      <c r="AK14" s="51"/>
      <c r="AL14" s="51"/>
      <c r="AM14" s="51"/>
      <c r="AN14" s="55"/>
      <c r="AO14" s="8"/>
      <c r="AP14" s="8"/>
      <c r="AQ14" s="8"/>
      <c r="AR14" s="8"/>
      <c r="AS14" s="8"/>
      <c r="AT14" s="8"/>
    </row>
    <row r="15" spans="1:46" ht="19.2" x14ac:dyDescent="0.55000000000000004">
      <c r="A15" s="16"/>
      <c r="B15" s="57" t="s">
        <v>9</v>
      </c>
      <c r="C15" s="17"/>
      <c r="D15" s="17"/>
      <c r="E15" s="17"/>
      <c r="F15" s="17"/>
      <c r="G15" s="17"/>
      <c r="H15" s="17"/>
      <c r="I15" s="17"/>
      <c r="J15" s="17"/>
      <c r="K15" s="19"/>
      <c r="L15" s="19"/>
      <c r="M15" s="19"/>
      <c r="N15" s="19"/>
      <c r="O15" s="19"/>
      <c r="P15" s="19"/>
      <c r="Q15" s="58"/>
      <c r="R15" s="58"/>
      <c r="S15" s="58"/>
      <c r="T15" s="58"/>
      <c r="U15" s="58"/>
      <c r="V15" s="58"/>
      <c r="W15" s="58"/>
      <c r="X15" s="58"/>
      <c r="Y15" s="58"/>
      <c r="Z15" s="58"/>
      <c r="AA15" s="58"/>
      <c r="AB15" s="58"/>
      <c r="AC15" s="17"/>
      <c r="AD15" s="17"/>
      <c r="AE15" s="17"/>
      <c r="AF15" s="17"/>
      <c r="AG15" s="58"/>
      <c r="AH15" s="58"/>
      <c r="AI15" s="58"/>
      <c r="AJ15" s="21"/>
      <c r="AK15" s="59"/>
      <c r="AL15" s="59"/>
      <c r="AM15" s="59"/>
      <c r="AN15" s="58"/>
      <c r="AO15" s="9"/>
      <c r="AP15" s="9"/>
      <c r="AQ15" s="9"/>
      <c r="AR15" s="9"/>
      <c r="AS15" s="9"/>
      <c r="AT15" s="9"/>
    </row>
    <row r="16" spans="1:46" ht="4.5" customHeight="1" x14ac:dyDescent="0.5">
      <c r="A16" s="16"/>
      <c r="B16" s="17"/>
      <c r="C16" s="17"/>
      <c r="D16" s="17"/>
      <c r="E16" s="17"/>
      <c r="F16" s="17"/>
      <c r="G16" s="17"/>
      <c r="H16" s="17"/>
      <c r="I16" s="17"/>
      <c r="J16" s="17"/>
      <c r="K16" s="19"/>
      <c r="L16" s="19"/>
      <c r="M16" s="19"/>
      <c r="N16" s="19"/>
      <c r="O16" s="19"/>
      <c r="P16" s="19"/>
      <c r="Q16" s="19"/>
      <c r="R16" s="19"/>
      <c r="S16" s="19"/>
      <c r="T16" s="19"/>
      <c r="U16" s="19"/>
      <c r="V16" s="19"/>
      <c r="W16" s="19"/>
      <c r="X16" s="19"/>
      <c r="Y16" s="19"/>
      <c r="Z16" s="19"/>
      <c r="AA16" s="19"/>
      <c r="AB16" s="19"/>
      <c r="AC16" s="19"/>
      <c r="AD16" s="19"/>
      <c r="AE16" s="19"/>
      <c r="AF16" s="19"/>
      <c r="AG16" s="19"/>
      <c r="AH16" s="60"/>
      <c r="AI16" s="19"/>
      <c r="AJ16" s="21"/>
      <c r="AK16" s="17"/>
      <c r="AL16" s="17"/>
      <c r="AM16" s="17"/>
      <c r="AN16" s="19"/>
      <c r="AO16" s="3"/>
      <c r="AP16" s="3"/>
      <c r="AQ16" s="3"/>
      <c r="AR16" s="3"/>
      <c r="AS16" s="3"/>
      <c r="AT16" s="3"/>
    </row>
    <row r="17" spans="1:46" ht="21" customHeight="1" x14ac:dyDescent="0.55000000000000004">
      <c r="A17" s="16"/>
      <c r="B17" s="61" t="s">
        <v>10</v>
      </c>
      <c r="C17" s="62"/>
      <c r="D17" s="62"/>
      <c r="E17" s="62"/>
      <c r="F17" s="62"/>
      <c r="G17" s="62"/>
      <c r="H17" s="62"/>
      <c r="I17" s="63"/>
      <c r="J17" s="143" t="s">
        <v>2</v>
      </c>
      <c r="K17" s="323"/>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5"/>
      <c r="AI17" s="64"/>
      <c r="AJ17" s="124" t="str">
        <f>IF(K17="","必須項目がブランクです","")</f>
        <v>必須項目がブランクです</v>
      </c>
      <c r="AK17" s="22"/>
      <c r="AL17" s="22"/>
      <c r="AM17" s="22"/>
      <c r="AN17" s="32"/>
      <c r="AO17" s="6"/>
      <c r="AP17" s="6"/>
      <c r="AQ17" s="6"/>
      <c r="AR17" s="6"/>
      <c r="AS17" s="6"/>
      <c r="AT17" s="6"/>
    </row>
    <row r="18" spans="1:46" ht="21" customHeight="1" x14ac:dyDescent="0.55000000000000004">
      <c r="A18" s="16"/>
      <c r="B18" s="77" t="s">
        <v>110</v>
      </c>
      <c r="C18" s="65"/>
      <c r="D18" s="65"/>
      <c r="E18" s="65"/>
      <c r="F18" s="65"/>
      <c r="G18" s="65"/>
      <c r="H18" s="65"/>
      <c r="I18" s="66"/>
      <c r="J18" s="22" t="s">
        <v>2</v>
      </c>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7"/>
      <c r="AI18" s="64"/>
      <c r="AJ18" s="124" t="str">
        <f>IF(K18="","必須項目がブランクです","")</f>
        <v>必須項目がブランクです</v>
      </c>
      <c r="AK18" s="22"/>
      <c r="AL18" s="22"/>
      <c r="AM18" s="22"/>
      <c r="AN18" s="32"/>
      <c r="AO18" s="6"/>
      <c r="AP18" s="6"/>
      <c r="AQ18" s="6"/>
      <c r="AR18" s="6"/>
      <c r="AS18" s="6"/>
      <c r="AT18" s="6"/>
    </row>
    <row r="19" spans="1:46" ht="21" customHeight="1" thickBot="1" x14ac:dyDescent="0.6">
      <c r="A19" s="16"/>
      <c r="B19" s="67" t="s">
        <v>111</v>
      </c>
      <c r="C19" s="68"/>
      <c r="D19" s="68"/>
      <c r="E19" s="68"/>
      <c r="F19" s="68"/>
      <c r="G19" s="68"/>
      <c r="H19" s="68"/>
      <c r="I19" s="69"/>
      <c r="J19" s="142" t="s">
        <v>2</v>
      </c>
      <c r="K19" s="323"/>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5"/>
      <c r="AI19" s="64"/>
      <c r="AJ19" s="124" t="str">
        <f>IF(K19="","必須項目がブランクです","")</f>
        <v>必須項目がブランクです</v>
      </c>
      <c r="AK19" s="22"/>
      <c r="AL19" s="22"/>
      <c r="AM19" s="22"/>
      <c r="AN19" s="32"/>
      <c r="AO19" s="6"/>
      <c r="AP19" s="6"/>
      <c r="AQ19" s="6"/>
      <c r="AR19" s="6"/>
      <c r="AS19" s="6"/>
      <c r="AT19" s="6"/>
    </row>
    <row r="20" spans="1:46" ht="21" customHeight="1" thickBot="1" x14ac:dyDescent="0.6">
      <c r="A20" s="16"/>
      <c r="B20" s="61" t="s">
        <v>112</v>
      </c>
      <c r="C20" s="74"/>
      <c r="D20" s="74"/>
      <c r="E20" s="74"/>
      <c r="F20" s="74"/>
      <c r="G20" s="62"/>
      <c r="H20" s="62"/>
      <c r="I20" s="62"/>
      <c r="J20" s="71" t="s">
        <v>2</v>
      </c>
      <c r="K20" s="240"/>
      <c r="L20" s="241"/>
      <c r="M20" s="241"/>
      <c r="N20" s="241"/>
      <c r="O20" s="241"/>
      <c r="P20" s="241"/>
      <c r="Q20" s="241"/>
      <c r="R20" s="241"/>
      <c r="S20" s="241"/>
      <c r="T20" s="242"/>
      <c r="U20" s="117"/>
      <c r="V20" s="117"/>
      <c r="W20" s="117"/>
      <c r="X20" s="117"/>
      <c r="Y20" s="117"/>
      <c r="Z20" s="117"/>
      <c r="AA20" s="117"/>
      <c r="AB20" s="117"/>
      <c r="AC20" s="118"/>
      <c r="AD20" s="119"/>
      <c r="AE20" s="119"/>
      <c r="AF20" s="119"/>
      <c r="AG20" s="119"/>
      <c r="AH20" s="75"/>
      <c r="AI20" s="19"/>
      <c r="AJ20" s="124" t="str">
        <f>IF(K20="","必須項目がブランクです","")</f>
        <v>必須項目がブランクです</v>
      </c>
      <c r="AK20" s="17"/>
      <c r="AL20" s="17"/>
      <c r="AM20" s="56"/>
      <c r="AN20" s="19"/>
      <c r="AO20" s="3"/>
      <c r="AP20" s="3"/>
      <c r="AQ20" s="3"/>
      <c r="AR20" s="3"/>
      <c r="AS20" s="3"/>
      <c r="AT20" s="3"/>
    </row>
    <row r="21" spans="1:46" ht="21" customHeight="1" x14ac:dyDescent="0.55000000000000004">
      <c r="A21" s="16"/>
      <c r="B21" s="67" t="s">
        <v>113</v>
      </c>
      <c r="C21" s="76"/>
      <c r="D21" s="76"/>
      <c r="E21" s="76"/>
      <c r="F21" s="76"/>
      <c r="G21" s="68"/>
      <c r="H21" s="68"/>
      <c r="I21" s="68"/>
      <c r="J21" s="41" t="s">
        <v>2</v>
      </c>
      <c r="K21" s="271"/>
      <c r="L21" s="271"/>
      <c r="M21" s="271"/>
      <c r="N21" s="271"/>
      <c r="O21" s="271"/>
      <c r="P21" s="271"/>
      <c r="Q21" s="271"/>
      <c r="R21" s="271"/>
      <c r="S21" s="271"/>
      <c r="T21" s="272"/>
      <c r="U21" s="272"/>
      <c r="V21" s="272"/>
      <c r="W21" s="272"/>
      <c r="X21" s="272"/>
      <c r="Y21" s="272"/>
      <c r="Z21" s="272"/>
      <c r="AA21" s="272"/>
      <c r="AB21" s="272"/>
      <c r="AC21" s="272"/>
      <c r="AD21" s="272"/>
      <c r="AE21" s="272"/>
      <c r="AF21" s="272"/>
      <c r="AG21" s="272"/>
      <c r="AH21" s="273"/>
      <c r="AI21" s="32"/>
      <c r="AJ21" s="124" t="str">
        <f>IF(K20="■ディストリビューター様",IF(K21="","必須項目がブランクです",""),"")</f>
        <v/>
      </c>
      <c r="AK21" s="22"/>
      <c r="AL21" s="22"/>
      <c r="AM21" s="56"/>
      <c r="AN21" s="32"/>
      <c r="AO21" s="6"/>
      <c r="AP21" s="6"/>
      <c r="AQ21" s="6"/>
      <c r="AR21" s="6"/>
      <c r="AS21" s="6"/>
      <c r="AT21" s="6"/>
    </row>
    <row r="22" spans="1:46" ht="19.2" x14ac:dyDescent="0.55000000000000004">
      <c r="A22" s="16"/>
      <c r="B22" s="77" t="s">
        <v>119</v>
      </c>
      <c r="C22" s="65"/>
      <c r="D22" s="65"/>
      <c r="E22" s="65"/>
      <c r="F22" s="65"/>
      <c r="G22" s="65"/>
      <c r="H22" s="65"/>
      <c r="I22" s="65"/>
      <c r="J22" s="116" t="s">
        <v>2</v>
      </c>
      <c r="K22" s="286"/>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8"/>
      <c r="AI22" s="64"/>
      <c r="AJ22" s="124" t="str">
        <f>IF(K22="","必須項目がブランクです","")</f>
        <v>必須項目がブランクです</v>
      </c>
      <c r="AK22" s="22"/>
      <c r="AL22" s="22"/>
      <c r="AM22" s="22"/>
      <c r="AN22" s="32"/>
      <c r="AO22" s="6"/>
      <c r="AP22" s="6"/>
      <c r="AQ22" s="6"/>
      <c r="AR22" s="6"/>
      <c r="AS22" s="6"/>
      <c r="AT22" s="6"/>
    </row>
    <row r="23" spans="1:46" ht="19.2" x14ac:dyDescent="0.55000000000000004">
      <c r="A23" s="16"/>
      <c r="B23" s="293"/>
      <c r="C23" s="294"/>
      <c r="D23" s="294"/>
      <c r="E23" s="294"/>
      <c r="F23" s="294"/>
      <c r="G23" s="294"/>
      <c r="H23" s="294"/>
      <c r="I23" s="294"/>
      <c r="J23" s="294"/>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90"/>
      <c r="AI23" s="64"/>
      <c r="AJ23" s="126"/>
      <c r="AK23" s="22"/>
      <c r="AL23" s="22"/>
      <c r="AM23" s="22"/>
      <c r="AN23" s="32"/>
      <c r="AO23" s="6"/>
      <c r="AP23" s="6"/>
      <c r="AQ23" s="6"/>
      <c r="AR23" s="6"/>
      <c r="AS23" s="6"/>
      <c r="AT23" s="6"/>
    </row>
    <row r="24" spans="1:46" ht="19.2" x14ac:dyDescent="0.55000000000000004">
      <c r="A24" s="16"/>
      <c r="B24" s="295"/>
      <c r="C24" s="294"/>
      <c r="D24" s="294"/>
      <c r="E24" s="294"/>
      <c r="F24" s="294"/>
      <c r="G24" s="294"/>
      <c r="H24" s="294"/>
      <c r="I24" s="294"/>
      <c r="J24" s="294"/>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0"/>
      <c r="AI24" s="64"/>
      <c r="AJ24" s="126"/>
      <c r="AK24" s="22"/>
      <c r="AL24" s="22"/>
      <c r="AM24" s="22"/>
      <c r="AN24" s="32"/>
      <c r="AO24" s="6"/>
      <c r="AP24" s="6"/>
      <c r="AQ24" s="6"/>
      <c r="AR24" s="6"/>
      <c r="AS24" s="6"/>
      <c r="AT24" s="6"/>
    </row>
    <row r="25" spans="1:46" ht="19.2" x14ac:dyDescent="0.55000000000000004">
      <c r="A25" s="16"/>
      <c r="B25" s="295"/>
      <c r="C25" s="294"/>
      <c r="D25" s="294"/>
      <c r="E25" s="294"/>
      <c r="F25" s="294"/>
      <c r="G25" s="294"/>
      <c r="H25" s="294"/>
      <c r="I25" s="294"/>
      <c r="J25" s="294"/>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c r="AI25" s="64"/>
      <c r="AJ25" s="126"/>
      <c r="AK25" s="22"/>
      <c r="AL25" s="22"/>
      <c r="AM25" s="22"/>
      <c r="AN25" s="32"/>
      <c r="AO25" s="6"/>
      <c r="AP25" s="6"/>
      <c r="AQ25" s="6"/>
      <c r="AR25" s="6"/>
      <c r="AS25" s="6"/>
      <c r="AT25" s="6"/>
    </row>
    <row r="26" spans="1:46" ht="19.2" x14ac:dyDescent="0.55000000000000004">
      <c r="A26" s="16"/>
      <c r="B26" s="295"/>
      <c r="C26" s="294"/>
      <c r="D26" s="294"/>
      <c r="E26" s="294"/>
      <c r="F26" s="294"/>
      <c r="G26" s="294"/>
      <c r="H26" s="294"/>
      <c r="I26" s="294"/>
      <c r="J26" s="294"/>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c r="AI26" s="64"/>
      <c r="AJ26" s="124"/>
      <c r="AK26" s="22"/>
      <c r="AL26" s="22"/>
      <c r="AM26" s="22"/>
      <c r="AN26" s="32"/>
      <c r="AO26" s="6"/>
      <c r="AP26" s="6"/>
      <c r="AQ26" s="6"/>
      <c r="AR26" s="6"/>
      <c r="AS26" s="6"/>
      <c r="AT26" s="6"/>
    </row>
    <row r="27" spans="1:46" ht="19.2" x14ac:dyDescent="0.55000000000000004">
      <c r="A27" s="16"/>
      <c r="B27" s="296"/>
      <c r="C27" s="297"/>
      <c r="D27" s="297"/>
      <c r="E27" s="297"/>
      <c r="F27" s="297"/>
      <c r="G27" s="297"/>
      <c r="H27" s="297"/>
      <c r="I27" s="297"/>
      <c r="J27" s="297"/>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2"/>
      <c r="AI27" s="64"/>
      <c r="AJ27" s="124"/>
      <c r="AK27" s="22"/>
      <c r="AL27" s="22"/>
      <c r="AM27" s="22"/>
      <c r="AN27" s="32"/>
      <c r="AO27" s="6"/>
      <c r="AP27" s="6"/>
      <c r="AQ27" s="6"/>
      <c r="AR27" s="6"/>
      <c r="AS27" s="6"/>
      <c r="AT27" s="6"/>
    </row>
    <row r="28" spans="1:46" ht="19.2" x14ac:dyDescent="0.55000000000000004">
      <c r="A28" s="16"/>
      <c r="B28" s="57" t="s">
        <v>11</v>
      </c>
      <c r="C28" s="79"/>
      <c r="D28" s="79"/>
      <c r="E28" s="79"/>
      <c r="F28" s="79"/>
      <c r="G28" s="79"/>
      <c r="H28" s="79"/>
      <c r="I28" s="79"/>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19"/>
      <c r="AJ28" s="125"/>
      <c r="AK28" s="17"/>
      <c r="AL28" s="17"/>
      <c r="AM28" s="17"/>
      <c r="AN28" s="19"/>
      <c r="AO28" s="3"/>
      <c r="AP28" s="3"/>
      <c r="AQ28" s="3"/>
      <c r="AR28" s="3"/>
      <c r="AS28" s="3"/>
      <c r="AT28" s="3"/>
    </row>
    <row r="29" spans="1:46" ht="19.8" thickBot="1" x14ac:dyDescent="0.6">
      <c r="A29" s="16"/>
      <c r="B29" s="81" t="s">
        <v>12</v>
      </c>
      <c r="C29" s="70"/>
      <c r="D29" s="70"/>
      <c r="E29" s="70"/>
      <c r="F29" s="70"/>
      <c r="G29" s="70"/>
      <c r="H29" s="82"/>
      <c r="I29" s="82"/>
      <c r="J29" s="82"/>
      <c r="K29" s="82"/>
      <c r="L29" s="82"/>
      <c r="M29" s="82"/>
      <c r="N29" s="82"/>
      <c r="O29" s="82"/>
      <c r="P29" s="82"/>
      <c r="Q29" s="82"/>
      <c r="R29" s="82"/>
      <c r="S29" s="146" t="s">
        <v>13</v>
      </c>
      <c r="T29" s="82"/>
      <c r="U29" s="82"/>
      <c r="V29" s="82"/>
      <c r="W29" s="82"/>
      <c r="X29" s="82"/>
      <c r="Y29" s="82"/>
      <c r="Z29" s="82"/>
      <c r="AA29" s="82"/>
      <c r="AB29" s="82"/>
      <c r="AC29" s="82"/>
      <c r="AD29" s="82"/>
      <c r="AE29" s="82"/>
      <c r="AF29" s="82"/>
      <c r="AG29" s="82"/>
      <c r="AH29" s="83"/>
      <c r="AI29" s="84"/>
      <c r="AJ29" s="124"/>
      <c r="AK29" s="17"/>
      <c r="AL29" s="21"/>
      <c r="AM29" s="17"/>
      <c r="AN29" s="17"/>
      <c r="AO29" s="2"/>
      <c r="AP29" s="3"/>
      <c r="AQ29" s="3"/>
      <c r="AR29" s="3"/>
      <c r="AS29" s="3"/>
      <c r="AT29" s="3"/>
    </row>
    <row r="30" spans="1:46" ht="19.8" thickBot="1" x14ac:dyDescent="0.6">
      <c r="A30" s="16"/>
      <c r="B30" s="67" t="s">
        <v>114</v>
      </c>
      <c r="C30" s="120"/>
      <c r="D30" s="120"/>
      <c r="E30" s="120"/>
      <c r="F30" s="120"/>
      <c r="G30" s="120"/>
      <c r="H30" s="120"/>
      <c r="I30" s="120"/>
      <c r="J30" s="120"/>
      <c r="K30" s="283"/>
      <c r="L30" s="284"/>
      <c r="M30" s="284"/>
      <c r="N30" s="284"/>
      <c r="O30" s="285"/>
      <c r="P30" s="120"/>
      <c r="Q30" s="120"/>
      <c r="R30" s="120"/>
      <c r="S30" s="120"/>
      <c r="T30" s="120"/>
      <c r="U30" s="120"/>
      <c r="V30" s="120"/>
      <c r="W30" s="120"/>
      <c r="X30" s="120"/>
      <c r="Y30" s="120"/>
      <c r="Z30" s="120"/>
      <c r="AA30" s="85"/>
      <c r="AB30" s="85"/>
      <c r="AC30" s="85"/>
      <c r="AD30" s="85"/>
      <c r="AE30" s="85"/>
      <c r="AF30" s="85"/>
      <c r="AG30" s="85"/>
      <c r="AH30" s="86"/>
      <c r="AI30" s="45"/>
      <c r="AJ30" s="124" t="str">
        <f>IF(K30="","必須項目がブランクです","")</f>
        <v>必須項目がブランクです</v>
      </c>
      <c r="AK30" s="17"/>
      <c r="AL30" s="21"/>
      <c r="AM30" s="17"/>
      <c r="AN30" s="17"/>
      <c r="AO30" s="2"/>
      <c r="AP30" s="3"/>
      <c r="AQ30" s="3"/>
      <c r="AR30" s="3"/>
      <c r="AS30" s="3"/>
      <c r="AT30" s="3"/>
    </row>
    <row r="31" spans="1:46" ht="18.600000000000001" x14ac:dyDescent="0.5">
      <c r="A31" s="16"/>
      <c r="B31" s="45"/>
      <c r="C31" s="45"/>
      <c r="D31" s="45"/>
      <c r="E31" s="45"/>
      <c r="F31" s="45"/>
      <c r="G31" s="45"/>
      <c r="H31" s="45"/>
      <c r="I31" s="45"/>
      <c r="J31" s="45"/>
      <c r="K31" s="45"/>
      <c r="L31" s="45"/>
      <c r="M31" s="45"/>
      <c r="N31" s="45"/>
      <c r="O31" s="45"/>
      <c r="P31" s="36"/>
      <c r="Q31" s="36"/>
      <c r="R31" s="36"/>
      <c r="S31" s="36"/>
      <c r="T31" s="36"/>
      <c r="U31" s="36"/>
      <c r="V31" s="36"/>
      <c r="W31" s="36"/>
      <c r="X31" s="45"/>
      <c r="Y31" s="45"/>
      <c r="Z31" s="45"/>
      <c r="AA31" s="45"/>
      <c r="AB31" s="45"/>
      <c r="AC31" s="45"/>
      <c r="AD31" s="45"/>
      <c r="AE31" s="45"/>
      <c r="AF31" s="45"/>
      <c r="AG31" s="45"/>
      <c r="AH31" s="45"/>
      <c r="AI31" s="17"/>
      <c r="AJ31" s="21"/>
      <c r="AK31" s="17"/>
      <c r="AL31" s="17"/>
      <c r="AM31" s="17"/>
      <c r="AN31" s="19"/>
      <c r="AO31" s="3"/>
      <c r="AP31" s="3"/>
      <c r="AQ31" s="3"/>
      <c r="AR31" s="3"/>
      <c r="AS31" s="3"/>
      <c r="AT31" s="3"/>
    </row>
    <row r="32" spans="1:46" ht="19.8" thickBot="1" x14ac:dyDescent="0.6">
      <c r="A32" s="16"/>
      <c r="B32" s="57" t="s">
        <v>53</v>
      </c>
      <c r="C32" s="17"/>
      <c r="D32" s="17"/>
      <c r="E32" s="17"/>
      <c r="F32" s="17"/>
      <c r="G32" s="17"/>
      <c r="H32" s="17"/>
      <c r="I32" s="17"/>
      <c r="J32" s="32"/>
      <c r="K32" s="72"/>
      <c r="L32" s="72"/>
      <c r="M32" s="72"/>
      <c r="N32" s="72"/>
      <c r="O32" s="72"/>
      <c r="P32" s="72"/>
      <c r="Q32" s="72"/>
      <c r="R32" s="45"/>
      <c r="S32" s="17"/>
      <c r="T32" s="94"/>
      <c r="U32" s="73"/>
      <c r="V32" s="73"/>
      <c r="W32" s="73"/>
      <c r="X32" s="73"/>
      <c r="Y32" s="73"/>
      <c r="Z32" s="73"/>
      <c r="AA32" s="73"/>
      <c r="AB32" s="73"/>
      <c r="AC32" s="73"/>
      <c r="AD32" s="73"/>
      <c r="AE32" s="73"/>
      <c r="AF32" s="73"/>
      <c r="AG32" s="73"/>
      <c r="AH32" s="73"/>
      <c r="AI32" s="19"/>
      <c r="AJ32" s="33"/>
      <c r="AK32" s="17"/>
      <c r="AL32" s="17"/>
      <c r="AM32" s="56"/>
      <c r="AN32" s="19"/>
      <c r="AO32" s="3"/>
      <c r="AP32" s="3"/>
      <c r="AQ32" s="3"/>
      <c r="AR32" s="3"/>
      <c r="AS32" s="3"/>
      <c r="AT32" s="3"/>
    </row>
    <row r="33" spans="1:46" s="3" customFormat="1" ht="30" customHeight="1" thickBot="1" x14ac:dyDescent="0.55000000000000004">
      <c r="A33" s="16"/>
      <c r="B33" s="298" t="s">
        <v>54</v>
      </c>
      <c r="C33" s="299"/>
      <c r="D33" s="299"/>
      <c r="E33" s="299"/>
      <c r="F33" s="299"/>
      <c r="G33" s="299"/>
      <c r="H33" s="299"/>
      <c r="I33" s="300"/>
      <c r="AI33" s="58"/>
      <c r="AJ33" s="145"/>
      <c r="AK33" s="59"/>
      <c r="AL33" s="59"/>
      <c r="AM33" s="59"/>
      <c r="AN33" s="59"/>
      <c r="AO33" s="59"/>
      <c r="AP33" s="58"/>
    </row>
    <row r="34" spans="1:46" s="3" customFormat="1" ht="33.75" customHeight="1" thickBot="1" x14ac:dyDescent="0.55000000000000004">
      <c r="A34" s="16"/>
      <c r="B34" s="301" t="s">
        <v>93</v>
      </c>
      <c r="C34" s="257"/>
      <c r="D34" s="257"/>
      <c r="E34" s="257"/>
      <c r="F34" s="257"/>
      <c r="G34" s="257"/>
      <c r="H34" s="257"/>
      <c r="I34" s="257"/>
      <c r="J34" s="257"/>
      <c r="K34" s="257"/>
      <c r="L34" s="257"/>
      <c r="M34" s="257"/>
      <c r="N34" s="257"/>
      <c r="O34" s="257"/>
      <c r="P34" s="257"/>
      <c r="Q34" s="257"/>
      <c r="R34" s="261"/>
      <c r="S34" s="257" t="s">
        <v>83</v>
      </c>
      <c r="T34" s="258"/>
      <c r="U34" s="258"/>
      <c r="V34" s="259"/>
      <c r="W34" s="260" t="s">
        <v>80</v>
      </c>
      <c r="X34" s="257"/>
      <c r="Y34" s="257"/>
      <c r="Z34" s="261"/>
      <c r="AA34" s="260" t="s">
        <v>81</v>
      </c>
      <c r="AB34" s="258"/>
      <c r="AC34" s="258"/>
      <c r="AD34" s="259"/>
      <c r="AE34" s="260" t="s">
        <v>82</v>
      </c>
      <c r="AF34" s="274"/>
      <c r="AG34" s="274"/>
      <c r="AH34" s="275"/>
      <c r="AI34" s="58"/>
      <c r="AJ34" s="21"/>
      <c r="AK34" s="59"/>
      <c r="AL34" s="59"/>
      <c r="AM34" s="231"/>
      <c r="AN34" s="231"/>
      <c r="AO34" s="231"/>
      <c r="AP34" s="231"/>
    </row>
    <row r="35" spans="1:46" s="3" customFormat="1" ht="45" customHeight="1" x14ac:dyDescent="0.5">
      <c r="A35" s="16"/>
      <c r="B35" s="276" t="s">
        <v>78</v>
      </c>
      <c r="C35" s="277"/>
      <c r="D35" s="277"/>
      <c r="E35" s="277"/>
      <c r="F35" s="277"/>
      <c r="G35" s="277"/>
      <c r="H35" s="277"/>
      <c r="I35" s="277"/>
      <c r="J35" s="277"/>
      <c r="K35" s="277"/>
      <c r="L35" s="277"/>
      <c r="M35" s="277"/>
      <c r="N35" s="277"/>
      <c r="O35" s="277"/>
      <c r="P35" s="277"/>
      <c r="Q35" s="277"/>
      <c r="R35" s="277"/>
      <c r="S35" s="263">
        <f>他社製機械保守サービス詳細!H4</f>
        <v>0</v>
      </c>
      <c r="T35" s="264"/>
      <c r="U35" s="264"/>
      <c r="V35" s="265"/>
      <c r="W35" s="266">
        <f>他社製機械保守サービス詳細!I4</f>
        <v>0</v>
      </c>
      <c r="X35" s="264"/>
      <c r="Y35" s="264"/>
      <c r="Z35" s="265"/>
      <c r="AA35" s="267" t="str">
        <f>他社製機械保守サービス詳細!J4</f>
        <v/>
      </c>
      <c r="AB35" s="268"/>
      <c r="AC35" s="268"/>
      <c r="AD35" s="269"/>
      <c r="AE35" s="266">
        <f>他社製機械保守サービス詳細!K4</f>
        <v>0</v>
      </c>
      <c r="AF35" s="264"/>
      <c r="AG35" s="264"/>
      <c r="AH35" s="270"/>
      <c r="AI35" s="58"/>
      <c r="AJ35" s="21" t="str">
        <f>IF($K$20="■ディストリビューター",
IF(L33&lt;&gt;"",
   IF(AA35 &lt;&gt;"",
      IF(AE35&lt;&gt;"", "", "必須項目がブランクです" ),
   "必須項目がブランクです"),
   ""),"")</f>
        <v/>
      </c>
      <c r="AK35" s="92"/>
      <c r="AL35" s="92"/>
      <c r="AM35" s="231"/>
      <c r="AN35" s="231"/>
      <c r="AO35" s="231"/>
      <c r="AP35" s="231"/>
      <c r="AQ35" s="90"/>
      <c r="AR35" s="91"/>
    </row>
    <row r="36" spans="1:46" s="3" customFormat="1" ht="45" customHeight="1" thickBot="1" x14ac:dyDescent="0.55000000000000004">
      <c r="A36" s="16"/>
      <c r="B36" s="243" t="s">
        <v>77</v>
      </c>
      <c r="C36" s="244"/>
      <c r="D36" s="244"/>
      <c r="E36" s="244"/>
      <c r="F36" s="244"/>
      <c r="G36" s="244"/>
      <c r="H36" s="244"/>
      <c r="I36" s="244"/>
      <c r="J36" s="244"/>
      <c r="K36" s="244"/>
      <c r="L36" s="244"/>
      <c r="M36" s="244"/>
      <c r="N36" s="244"/>
      <c r="O36" s="244"/>
      <c r="P36" s="244"/>
      <c r="Q36" s="244"/>
      <c r="R36" s="244"/>
      <c r="S36" s="244"/>
      <c r="T36" s="244"/>
      <c r="U36" s="244"/>
      <c r="V36" s="244"/>
      <c r="W36" s="251" t="str">
        <f>他社製機械保守サービス詳細!L4</f>
        <v/>
      </c>
      <c r="X36" s="252"/>
      <c r="Y36" s="252"/>
      <c r="Z36" s="253"/>
      <c r="AA36" s="251" t="str">
        <f>IF(AA35="","",IF(S35=0," ",1-(AA35/S35)))</f>
        <v/>
      </c>
      <c r="AB36" s="252"/>
      <c r="AC36" s="252"/>
      <c r="AD36" s="253"/>
      <c r="AE36" s="307" t="str">
        <f>IF(AE35="","",IF(S35=0," ",1-(AE35/S35)))</f>
        <v xml:space="preserve"> </v>
      </c>
      <c r="AF36" s="308"/>
      <c r="AG36" s="308"/>
      <c r="AH36" s="309"/>
      <c r="AI36" s="58"/>
      <c r="AJ36" s="21"/>
      <c r="AK36" s="59"/>
      <c r="AL36" s="59"/>
      <c r="AM36" s="59"/>
      <c r="AN36" s="59"/>
      <c r="AO36" s="59"/>
      <c r="AP36" s="58"/>
    </row>
    <row r="37" spans="1:46" s="3" customFormat="1" ht="45" customHeight="1" x14ac:dyDescent="0.5">
      <c r="A37" s="16"/>
      <c r="B37" s="276" t="s">
        <v>71</v>
      </c>
      <c r="C37" s="277"/>
      <c r="D37" s="277"/>
      <c r="E37" s="277"/>
      <c r="F37" s="277"/>
      <c r="G37" s="277"/>
      <c r="H37" s="277"/>
      <c r="I37" s="277"/>
      <c r="J37" s="277"/>
      <c r="K37" s="277"/>
      <c r="L37" s="277"/>
      <c r="M37" s="277"/>
      <c r="N37" s="277"/>
      <c r="O37" s="277"/>
      <c r="P37" s="277"/>
      <c r="Q37" s="277"/>
      <c r="R37" s="277"/>
      <c r="S37" s="277"/>
      <c r="T37" s="277"/>
      <c r="U37" s="277"/>
      <c r="V37" s="277"/>
      <c r="W37" s="278" t="str">
        <f>IF(W35=0,"",IF(AE35="","",(AE35-W35)))</f>
        <v/>
      </c>
      <c r="X37" s="279"/>
      <c r="Y37" s="279"/>
      <c r="Z37" s="279"/>
      <c r="AA37" s="280" t="str">
        <f>IF(AA35="","",IF(AE35="","",((AE35-AA35))))</f>
        <v/>
      </c>
      <c r="AB37" s="281"/>
      <c r="AC37" s="281"/>
      <c r="AD37" s="282"/>
      <c r="AE37" s="93"/>
      <c r="AF37" s="93"/>
      <c r="AG37" s="93"/>
      <c r="AH37" s="93"/>
      <c r="AI37" s="58"/>
      <c r="AJ37" s="21"/>
      <c r="AK37" s="59"/>
      <c r="AL37" s="59"/>
      <c r="AM37" s="59"/>
      <c r="AN37" s="59"/>
      <c r="AO37" s="59"/>
      <c r="AP37" s="58"/>
    </row>
    <row r="38" spans="1:46" s="3" customFormat="1" ht="45" customHeight="1" x14ac:dyDescent="0.5">
      <c r="A38" s="16"/>
      <c r="B38" s="302" t="s">
        <v>72</v>
      </c>
      <c r="C38" s="303"/>
      <c r="D38" s="303"/>
      <c r="E38" s="303"/>
      <c r="F38" s="303"/>
      <c r="G38" s="303"/>
      <c r="H38" s="303"/>
      <c r="I38" s="303"/>
      <c r="J38" s="303"/>
      <c r="K38" s="303"/>
      <c r="L38" s="303"/>
      <c r="M38" s="303"/>
      <c r="N38" s="303"/>
      <c r="O38" s="303"/>
      <c r="P38" s="303"/>
      <c r="Q38" s="303"/>
      <c r="R38" s="303"/>
      <c r="S38" s="303"/>
      <c r="T38" s="303"/>
      <c r="U38" s="303"/>
      <c r="V38" s="303"/>
      <c r="W38" s="262" t="str">
        <f>IF(W35=0,"",IF(AE35="","",((AE35-W35)/W35)))</f>
        <v/>
      </c>
      <c r="X38" s="262"/>
      <c r="Y38" s="262"/>
      <c r="Z38" s="262"/>
      <c r="AA38" s="262" t="str">
        <f>IF(AA35="","",IF(AE35="","",((AE35-AA35)/AA35)))</f>
        <v/>
      </c>
      <c r="AB38" s="262"/>
      <c r="AC38" s="262"/>
      <c r="AD38" s="304"/>
      <c r="AE38" s="93"/>
      <c r="AF38" s="93"/>
      <c r="AG38" s="93"/>
      <c r="AH38" s="93"/>
      <c r="AI38" s="58"/>
      <c r="AJ38" s="21"/>
      <c r="AK38" s="59"/>
      <c r="AL38" s="59"/>
      <c r="AM38" s="59"/>
      <c r="AN38" s="59"/>
      <c r="AO38" s="59"/>
      <c r="AP38" s="58"/>
    </row>
    <row r="39" spans="1:46" s="3" customFormat="1" ht="45" customHeight="1" x14ac:dyDescent="0.5">
      <c r="A39" s="16"/>
      <c r="B39" s="243" t="s">
        <v>79</v>
      </c>
      <c r="C39" s="244"/>
      <c r="D39" s="244"/>
      <c r="E39" s="244"/>
      <c r="F39" s="244"/>
      <c r="G39" s="244"/>
      <c r="H39" s="244"/>
      <c r="I39" s="244"/>
      <c r="J39" s="244"/>
      <c r="K39" s="244"/>
      <c r="L39" s="244"/>
      <c r="M39" s="244"/>
      <c r="N39" s="244"/>
      <c r="O39" s="244"/>
      <c r="P39" s="244"/>
      <c r="Q39" s="244"/>
      <c r="R39" s="244"/>
      <c r="S39" s="244"/>
      <c r="T39" s="244"/>
      <c r="U39" s="244"/>
      <c r="V39" s="244"/>
      <c r="W39" s="245"/>
      <c r="X39" s="245"/>
      <c r="Y39" s="245"/>
      <c r="Z39" s="245"/>
      <c r="AA39" s="245"/>
      <c r="AB39" s="245"/>
      <c r="AC39" s="245"/>
      <c r="AD39" s="246"/>
      <c r="AE39" s="58"/>
      <c r="AF39" s="58"/>
      <c r="AG39" s="58"/>
      <c r="AH39" s="58"/>
      <c r="AI39" s="58"/>
      <c r="AJ39" s="59"/>
      <c r="AK39" s="59"/>
      <c r="AL39" s="59"/>
      <c r="AM39" s="59"/>
      <c r="AN39" s="59"/>
      <c r="AO39" s="59"/>
      <c r="AP39" s="58"/>
    </row>
    <row r="40" spans="1:46" s="3" customFormat="1" ht="45" customHeight="1" thickBot="1" x14ac:dyDescent="0.55000000000000004">
      <c r="A40" s="16"/>
      <c r="B40" s="247" t="s">
        <v>79</v>
      </c>
      <c r="C40" s="248"/>
      <c r="D40" s="248"/>
      <c r="E40" s="248"/>
      <c r="F40" s="248"/>
      <c r="G40" s="248"/>
      <c r="H40" s="248"/>
      <c r="I40" s="248"/>
      <c r="J40" s="248"/>
      <c r="K40" s="248"/>
      <c r="L40" s="248"/>
      <c r="M40" s="248"/>
      <c r="N40" s="248"/>
      <c r="O40" s="248"/>
      <c r="P40" s="248"/>
      <c r="Q40" s="248"/>
      <c r="R40" s="248"/>
      <c r="S40" s="248"/>
      <c r="T40" s="248"/>
      <c r="U40" s="248"/>
      <c r="V40" s="248"/>
      <c r="W40" s="249"/>
      <c r="X40" s="249"/>
      <c r="Y40" s="249"/>
      <c r="Z40" s="249"/>
      <c r="AA40" s="249"/>
      <c r="AB40" s="249"/>
      <c r="AC40" s="249"/>
      <c r="AD40" s="250"/>
      <c r="AE40" s="58"/>
      <c r="AF40" s="58"/>
      <c r="AG40" s="58"/>
      <c r="AH40" s="58"/>
      <c r="AI40" s="58"/>
      <c r="AJ40" s="59"/>
      <c r="AK40" s="59"/>
      <c r="AL40" s="59"/>
      <c r="AM40" s="59"/>
      <c r="AN40" s="59"/>
      <c r="AO40" s="59"/>
      <c r="AP40" s="58"/>
    </row>
    <row r="41" spans="1:46" s="3" customFormat="1" ht="26.25" customHeight="1" x14ac:dyDescent="0.5">
      <c r="A41" s="16"/>
      <c r="B41" s="147"/>
      <c r="C41" s="147"/>
      <c r="D41" s="147"/>
      <c r="E41" s="147"/>
      <c r="F41" s="147"/>
      <c r="G41" s="147"/>
      <c r="H41" s="147"/>
      <c r="I41" s="147"/>
      <c r="J41" s="147"/>
      <c r="K41" s="147"/>
      <c r="L41" s="147"/>
      <c r="M41" s="147"/>
      <c r="N41" s="147"/>
      <c r="O41" s="147"/>
      <c r="P41" s="147"/>
      <c r="Q41" s="147"/>
      <c r="R41" s="147"/>
      <c r="S41" s="147"/>
      <c r="T41" s="147"/>
      <c r="U41" s="147"/>
      <c r="V41" s="147"/>
      <c r="W41" s="148"/>
      <c r="X41" s="148"/>
      <c r="Y41" s="148"/>
      <c r="Z41" s="148"/>
      <c r="AA41" s="148"/>
      <c r="AB41" s="148"/>
      <c r="AC41" s="148"/>
      <c r="AD41" s="148"/>
      <c r="AE41" s="58"/>
      <c r="AG41" s="58"/>
      <c r="AH41" s="58"/>
      <c r="AI41" s="58"/>
      <c r="AJ41" s="59"/>
      <c r="AK41" s="59"/>
      <c r="AL41" s="59"/>
      <c r="AM41" s="59"/>
      <c r="AN41" s="59"/>
      <c r="AO41" s="59"/>
      <c r="AP41" s="58"/>
    </row>
    <row r="42" spans="1:46" ht="6" customHeight="1" thickBot="1" x14ac:dyDescent="0.55000000000000004">
      <c r="A42" s="16"/>
      <c r="B42" s="79"/>
      <c r="C42" s="79"/>
      <c r="D42" s="79"/>
      <c r="E42" s="79"/>
      <c r="F42" s="79"/>
      <c r="G42" s="79"/>
      <c r="H42" s="79"/>
      <c r="I42" s="79"/>
      <c r="J42" s="79"/>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19"/>
      <c r="AJ42" s="21"/>
      <c r="AK42" s="17"/>
      <c r="AL42" s="17"/>
      <c r="AM42" s="17"/>
      <c r="AN42" s="19"/>
      <c r="AO42" s="3"/>
      <c r="AP42" s="3"/>
      <c r="AQ42" s="3"/>
      <c r="AR42" s="3"/>
      <c r="AS42" s="3"/>
      <c r="AT42" s="3"/>
    </row>
    <row r="43" spans="1:46" s="3" customFormat="1" ht="30" customHeight="1" thickBot="1" x14ac:dyDescent="0.55000000000000004">
      <c r="A43" s="16"/>
      <c r="B43" s="254" t="s">
        <v>55</v>
      </c>
      <c r="C43" s="255"/>
      <c r="D43" s="255"/>
      <c r="E43" s="255"/>
      <c r="F43" s="255"/>
      <c r="G43" s="255"/>
      <c r="H43" s="255"/>
      <c r="I43" s="256"/>
      <c r="AI43" s="58"/>
      <c r="AJ43" s="125"/>
      <c r="AK43" s="59"/>
      <c r="AL43" s="59"/>
      <c r="AM43" s="59"/>
      <c r="AN43" s="59"/>
      <c r="AO43" s="59"/>
      <c r="AP43" s="58"/>
    </row>
    <row r="44" spans="1:46" s="3" customFormat="1" ht="33.75" customHeight="1" thickBot="1" x14ac:dyDescent="0.55000000000000004">
      <c r="A44" s="16"/>
      <c r="B44" s="301" t="s">
        <v>93</v>
      </c>
      <c r="C44" s="257"/>
      <c r="D44" s="257"/>
      <c r="E44" s="257"/>
      <c r="F44" s="257"/>
      <c r="G44" s="257"/>
      <c r="H44" s="257"/>
      <c r="I44" s="257"/>
      <c r="J44" s="257"/>
      <c r="K44" s="257"/>
      <c r="L44" s="257"/>
      <c r="M44" s="257"/>
      <c r="N44" s="257"/>
      <c r="O44" s="257"/>
      <c r="P44" s="257"/>
      <c r="Q44" s="257"/>
      <c r="R44" s="311"/>
      <c r="S44" s="257" t="s">
        <v>83</v>
      </c>
      <c r="T44" s="258"/>
      <c r="U44" s="258"/>
      <c r="V44" s="259"/>
      <c r="W44" s="260" t="s">
        <v>80</v>
      </c>
      <c r="X44" s="257"/>
      <c r="Y44" s="257"/>
      <c r="Z44" s="261"/>
      <c r="AA44" s="260" t="s">
        <v>81</v>
      </c>
      <c r="AB44" s="258"/>
      <c r="AC44" s="258"/>
      <c r="AD44" s="259"/>
      <c r="AE44" s="260" t="s">
        <v>82</v>
      </c>
      <c r="AF44" s="274"/>
      <c r="AG44" s="274"/>
      <c r="AH44" s="275"/>
      <c r="AI44" s="58"/>
      <c r="AJ44" s="125"/>
      <c r="AK44" s="59"/>
      <c r="AL44" s="59"/>
      <c r="AM44" s="59"/>
      <c r="AN44" s="59"/>
      <c r="AO44" s="59"/>
      <c r="AP44" s="58"/>
    </row>
    <row r="45" spans="1:46" s="3" customFormat="1" ht="45" customHeight="1" x14ac:dyDescent="0.5">
      <c r="A45" s="16"/>
      <c r="B45" s="305" t="s">
        <v>78</v>
      </c>
      <c r="C45" s="306"/>
      <c r="D45" s="306"/>
      <c r="E45" s="306"/>
      <c r="F45" s="306"/>
      <c r="G45" s="306"/>
      <c r="H45" s="306"/>
      <c r="I45" s="306"/>
      <c r="J45" s="306"/>
      <c r="K45" s="306"/>
      <c r="L45" s="306"/>
      <c r="M45" s="306"/>
      <c r="N45" s="306"/>
      <c r="O45" s="306"/>
      <c r="P45" s="306"/>
      <c r="Q45" s="306"/>
      <c r="R45" s="306"/>
      <c r="S45" s="232">
        <f>保守拡張サービス詳細!G4</f>
        <v>0</v>
      </c>
      <c r="T45" s="233"/>
      <c r="U45" s="233"/>
      <c r="V45" s="234"/>
      <c r="W45" s="235">
        <f>保守拡張サービス詳細!H4</f>
        <v>0</v>
      </c>
      <c r="X45" s="233"/>
      <c r="Y45" s="233"/>
      <c r="Z45" s="234"/>
      <c r="AA45" s="236" t="str">
        <f>保守拡張サービス詳細!I4</f>
        <v/>
      </c>
      <c r="AB45" s="237"/>
      <c r="AC45" s="237"/>
      <c r="AD45" s="238"/>
      <c r="AE45" s="235">
        <f>保守拡張サービス詳細!J4</f>
        <v>0</v>
      </c>
      <c r="AF45" s="233"/>
      <c r="AG45" s="233"/>
      <c r="AH45" s="239"/>
      <c r="AI45" s="58"/>
      <c r="AJ45" s="21" t="str">
        <f>IF($K$20="■ディストリビューター",
IF(L43&lt;&gt;"",
   IF(AA45 &lt;&gt;"",
      IF(AE45&lt;&gt;"", "", "必須項目がブランクです" ),
   "必須項目がブランクです"),
   ""),"")</f>
        <v/>
      </c>
      <c r="AK45" s="92"/>
      <c r="AL45" s="92"/>
      <c r="AM45" s="231"/>
      <c r="AN45" s="231"/>
      <c r="AO45" s="231"/>
      <c r="AP45" s="231"/>
      <c r="AQ45" s="90"/>
      <c r="AR45" s="91"/>
    </row>
    <row r="46" spans="1:46" s="3" customFormat="1" ht="45" customHeight="1" thickBot="1" x14ac:dyDescent="0.55000000000000004">
      <c r="A46" s="16"/>
      <c r="B46" s="243" t="s">
        <v>77</v>
      </c>
      <c r="C46" s="244"/>
      <c r="D46" s="244"/>
      <c r="E46" s="244"/>
      <c r="F46" s="244"/>
      <c r="G46" s="244"/>
      <c r="H46" s="244"/>
      <c r="I46" s="244"/>
      <c r="J46" s="244"/>
      <c r="K46" s="244"/>
      <c r="L46" s="244"/>
      <c r="M46" s="244"/>
      <c r="N46" s="244"/>
      <c r="O46" s="244"/>
      <c r="P46" s="244"/>
      <c r="Q46" s="244"/>
      <c r="R46" s="244"/>
      <c r="S46" s="244"/>
      <c r="T46" s="244"/>
      <c r="U46" s="244"/>
      <c r="V46" s="244"/>
      <c r="W46" s="251" t="str">
        <f>保守拡張サービス詳細!K4</f>
        <v/>
      </c>
      <c r="X46" s="252"/>
      <c r="Y46" s="252"/>
      <c r="Z46" s="253"/>
      <c r="AA46" s="251" t="str">
        <f>IF(AA45="","",IF(S45=0," ",1-(AA45/S45)))</f>
        <v/>
      </c>
      <c r="AB46" s="252"/>
      <c r="AC46" s="252"/>
      <c r="AD46" s="253"/>
      <c r="AE46" s="307" t="str">
        <f>IF(AE45="","",IF(S45=0," ",1-(AE45/S45)))</f>
        <v xml:space="preserve"> </v>
      </c>
      <c r="AF46" s="308"/>
      <c r="AG46" s="308"/>
      <c r="AH46" s="309"/>
      <c r="AI46" s="58"/>
      <c r="AJ46" s="21"/>
      <c r="AK46" s="59"/>
      <c r="AL46" s="59"/>
      <c r="AM46" s="59"/>
      <c r="AN46" s="59"/>
      <c r="AO46" s="59"/>
      <c r="AP46" s="58"/>
    </row>
    <row r="47" spans="1:46" s="3" customFormat="1" ht="45" customHeight="1" x14ac:dyDescent="0.5">
      <c r="A47" s="16"/>
      <c r="B47" s="276" t="s">
        <v>71</v>
      </c>
      <c r="C47" s="277"/>
      <c r="D47" s="277"/>
      <c r="E47" s="277"/>
      <c r="F47" s="277"/>
      <c r="G47" s="277"/>
      <c r="H47" s="277"/>
      <c r="I47" s="277"/>
      <c r="J47" s="277"/>
      <c r="K47" s="277"/>
      <c r="L47" s="277"/>
      <c r="M47" s="277"/>
      <c r="N47" s="277"/>
      <c r="O47" s="277"/>
      <c r="P47" s="277"/>
      <c r="Q47" s="277"/>
      <c r="R47" s="277"/>
      <c r="S47" s="277"/>
      <c r="T47" s="277"/>
      <c r="U47" s="277"/>
      <c r="V47" s="277"/>
      <c r="W47" s="278" t="str">
        <f>IF(W45=0,"",IF(AE45="","",(AE45-W45)))</f>
        <v/>
      </c>
      <c r="X47" s="279"/>
      <c r="Y47" s="279"/>
      <c r="Z47" s="279"/>
      <c r="AA47" s="280" t="str">
        <f>IF(AA45="","",IF(AE45="","",((AE45-AA45))))</f>
        <v/>
      </c>
      <c r="AB47" s="281"/>
      <c r="AC47" s="281"/>
      <c r="AD47" s="282"/>
      <c r="AE47" s="93"/>
      <c r="AF47" s="93"/>
      <c r="AG47" s="93"/>
      <c r="AH47" s="93"/>
      <c r="AI47" s="58"/>
      <c r="AJ47" s="21"/>
      <c r="AK47" s="59"/>
      <c r="AL47" s="59"/>
      <c r="AM47" s="59"/>
      <c r="AN47" s="59"/>
      <c r="AO47" s="59"/>
      <c r="AP47" s="58"/>
    </row>
    <row r="48" spans="1:46" s="3" customFormat="1" ht="45" customHeight="1" x14ac:dyDescent="0.5">
      <c r="A48" s="16"/>
      <c r="B48" s="302" t="s">
        <v>72</v>
      </c>
      <c r="C48" s="303"/>
      <c r="D48" s="303"/>
      <c r="E48" s="303"/>
      <c r="F48" s="303"/>
      <c r="G48" s="303"/>
      <c r="H48" s="303"/>
      <c r="I48" s="303"/>
      <c r="J48" s="303"/>
      <c r="K48" s="303"/>
      <c r="L48" s="303"/>
      <c r="M48" s="303"/>
      <c r="N48" s="303"/>
      <c r="O48" s="303"/>
      <c r="P48" s="303"/>
      <c r="Q48" s="303"/>
      <c r="R48" s="303"/>
      <c r="S48" s="303"/>
      <c r="T48" s="303"/>
      <c r="U48" s="303"/>
      <c r="V48" s="303"/>
      <c r="W48" s="262" t="str">
        <f>IF(W45=0,"",IF(AE45="","",((AE45-W45)/W45)))</f>
        <v/>
      </c>
      <c r="X48" s="262"/>
      <c r="Y48" s="262"/>
      <c r="Z48" s="262"/>
      <c r="AA48" s="262" t="str">
        <f>IF(AA45="","",IF(AE45="","",((AE45-AA45)/AA45)))</f>
        <v/>
      </c>
      <c r="AB48" s="262"/>
      <c r="AC48" s="262"/>
      <c r="AD48" s="304"/>
      <c r="AE48" s="93"/>
      <c r="AF48" s="93"/>
      <c r="AG48" s="93"/>
      <c r="AH48" s="93"/>
      <c r="AI48" s="58"/>
      <c r="AJ48" s="21"/>
      <c r="AK48" s="59"/>
      <c r="AL48" s="59"/>
      <c r="AM48" s="59"/>
      <c r="AN48" s="59"/>
      <c r="AO48" s="59"/>
      <c r="AP48" s="58"/>
    </row>
    <row r="49" spans="1:46" s="3" customFormat="1" ht="45" customHeight="1" x14ac:dyDescent="0.5">
      <c r="A49" s="16"/>
      <c r="B49" s="243" t="s">
        <v>79</v>
      </c>
      <c r="C49" s="244"/>
      <c r="D49" s="244"/>
      <c r="E49" s="244"/>
      <c r="F49" s="244"/>
      <c r="G49" s="244"/>
      <c r="H49" s="244"/>
      <c r="I49" s="244"/>
      <c r="J49" s="244"/>
      <c r="K49" s="244"/>
      <c r="L49" s="244"/>
      <c r="M49" s="244"/>
      <c r="N49" s="244"/>
      <c r="O49" s="244"/>
      <c r="P49" s="244"/>
      <c r="Q49" s="244"/>
      <c r="R49" s="244"/>
      <c r="S49" s="244"/>
      <c r="T49" s="244"/>
      <c r="U49" s="244"/>
      <c r="V49" s="244"/>
      <c r="W49" s="245"/>
      <c r="X49" s="245"/>
      <c r="Y49" s="245"/>
      <c r="Z49" s="245"/>
      <c r="AA49" s="245"/>
      <c r="AB49" s="245"/>
      <c r="AC49" s="245"/>
      <c r="AD49" s="246"/>
      <c r="AE49" s="58"/>
      <c r="AF49" s="58"/>
      <c r="AG49" s="58"/>
      <c r="AH49" s="58"/>
      <c r="AI49" s="58"/>
      <c r="AJ49" s="59"/>
      <c r="AK49" s="59"/>
      <c r="AL49" s="59"/>
      <c r="AM49" s="59"/>
      <c r="AN49" s="59"/>
      <c r="AO49" s="59"/>
      <c r="AP49" s="58"/>
    </row>
    <row r="50" spans="1:46" s="3" customFormat="1" ht="45" customHeight="1" thickBot="1" x14ac:dyDescent="0.55000000000000004">
      <c r="A50" s="16"/>
      <c r="B50" s="247" t="s">
        <v>79</v>
      </c>
      <c r="C50" s="248"/>
      <c r="D50" s="248"/>
      <c r="E50" s="248"/>
      <c r="F50" s="248"/>
      <c r="G50" s="248"/>
      <c r="H50" s="248"/>
      <c r="I50" s="248"/>
      <c r="J50" s="248"/>
      <c r="K50" s="248"/>
      <c r="L50" s="248"/>
      <c r="M50" s="248"/>
      <c r="N50" s="248"/>
      <c r="O50" s="248"/>
      <c r="P50" s="248"/>
      <c r="Q50" s="248"/>
      <c r="R50" s="248"/>
      <c r="S50" s="248"/>
      <c r="T50" s="248"/>
      <c r="U50" s="248"/>
      <c r="V50" s="248"/>
      <c r="W50" s="249"/>
      <c r="X50" s="249"/>
      <c r="Y50" s="249"/>
      <c r="Z50" s="249"/>
      <c r="AA50" s="249"/>
      <c r="AB50" s="249"/>
      <c r="AC50" s="249"/>
      <c r="AD50" s="250"/>
      <c r="AE50" s="58"/>
      <c r="AF50" s="58"/>
      <c r="AG50" s="58"/>
      <c r="AH50" s="58"/>
      <c r="AI50" s="58"/>
      <c r="AJ50" s="59"/>
      <c r="AK50" s="59"/>
      <c r="AL50" s="59"/>
      <c r="AM50" s="59"/>
      <c r="AN50" s="59"/>
      <c r="AO50" s="59"/>
      <c r="AP50" s="58"/>
    </row>
    <row r="51" spans="1:46" ht="18.600000000000001" x14ac:dyDescent="0.5">
      <c r="A51" s="16"/>
      <c r="B51" s="19"/>
      <c r="C51" s="19"/>
      <c r="D51" s="19"/>
      <c r="E51" s="19"/>
      <c r="F51" s="19"/>
      <c r="G51" s="19"/>
      <c r="H51" s="19"/>
      <c r="I51" s="19"/>
      <c r="J51" s="19"/>
      <c r="K51" s="19"/>
      <c r="L51" s="19"/>
      <c r="M51" s="19"/>
      <c r="N51" s="19"/>
      <c r="O51" s="19"/>
      <c r="P51" s="19"/>
      <c r="Q51" s="19"/>
      <c r="R51" s="87"/>
      <c r="S51" s="19"/>
      <c r="T51" s="19"/>
      <c r="U51" s="19"/>
      <c r="V51" s="87"/>
      <c r="W51" s="19"/>
      <c r="X51" s="19"/>
      <c r="Y51" s="19"/>
      <c r="Z51" s="19"/>
      <c r="AA51" s="19"/>
      <c r="AB51" s="19"/>
      <c r="AC51" s="19"/>
      <c r="AD51" s="19"/>
      <c r="AE51" s="19"/>
      <c r="AF51" s="19"/>
      <c r="AG51" s="19"/>
      <c r="AH51" s="19"/>
      <c r="AI51" s="19"/>
      <c r="AJ51" s="21"/>
      <c r="AK51" s="17"/>
      <c r="AL51" s="17"/>
      <c r="AM51" s="17"/>
      <c r="AN51" s="19"/>
      <c r="AO51" s="3"/>
      <c r="AP51" s="3"/>
      <c r="AQ51" s="3"/>
      <c r="AR51" s="3"/>
      <c r="AS51" s="3"/>
      <c r="AT51" s="3"/>
    </row>
    <row r="52" spans="1:46" x14ac:dyDescent="0.5">
      <c r="A52" s="16"/>
      <c r="B52" s="88" t="s">
        <v>14</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46"/>
      <c r="AJ52" s="78"/>
      <c r="AK52" s="45"/>
      <c r="AL52" s="45"/>
      <c r="AM52" s="45"/>
      <c r="AN52" s="46"/>
      <c r="AO52" s="7"/>
      <c r="AP52" s="7"/>
      <c r="AQ52" s="7"/>
      <c r="AR52" s="7"/>
      <c r="AS52" s="7"/>
      <c r="AT52" s="7"/>
    </row>
    <row r="53" spans="1:46" x14ac:dyDescent="0.5">
      <c r="A53" s="16"/>
      <c r="B53" s="88"/>
      <c r="C53" s="88"/>
      <c r="D53" s="88"/>
      <c r="E53" s="88"/>
      <c r="F53" s="88"/>
      <c r="G53" s="88"/>
      <c r="H53" s="88"/>
      <c r="I53" s="88"/>
      <c r="J53" s="88"/>
      <c r="K53" s="88"/>
      <c r="L53" s="88"/>
      <c r="M53" s="88"/>
      <c r="N53" s="88"/>
      <c r="O53" s="88"/>
      <c r="P53" s="19"/>
      <c r="Q53" s="19"/>
      <c r="R53" s="19"/>
      <c r="S53" s="19"/>
      <c r="T53" s="19"/>
      <c r="U53" s="19"/>
      <c r="V53" s="19"/>
      <c r="W53" s="19"/>
      <c r="X53" s="88"/>
      <c r="Y53" s="88"/>
      <c r="Z53" s="88"/>
      <c r="AA53" s="88"/>
      <c r="AB53" s="88"/>
      <c r="AC53" s="88"/>
      <c r="AD53" s="88"/>
      <c r="AE53" s="88"/>
      <c r="AF53" s="88"/>
      <c r="AG53" s="88"/>
      <c r="AH53" s="88"/>
      <c r="AI53" s="46"/>
      <c r="AJ53" s="78"/>
      <c r="AK53" s="45"/>
      <c r="AL53" s="45"/>
      <c r="AM53" s="45"/>
      <c r="AN53" s="46"/>
      <c r="AO53" s="7"/>
      <c r="AP53" s="7"/>
      <c r="AQ53" s="7"/>
      <c r="AR53" s="7"/>
      <c r="AS53" s="7"/>
      <c r="AT53" s="7"/>
    </row>
    <row r="54" spans="1:46" x14ac:dyDescent="0.5">
      <c r="A54" s="16"/>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46"/>
      <c r="AF54" s="88" t="s">
        <v>15</v>
      </c>
      <c r="AG54" s="19"/>
      <c r="AH54" s="19"/>
      <c r="AI54" s="46"/>
      <c r="AJ54" s="78"/>
      <c r="AK54" s="45"/>
      <c r="AL54" s="45"/>
      <c r="AM54" s="45"/>
      <c r="AN54" s="46"/>
      <c r="AO54" s="7"/>
      <c r="AP54" s="7"/>
      <c r="AQ54" s="7"/>
      <c r="AR54" s="7"/>
      <c r="AS54" s="7"/>
      <c r="AT54" s="7"/>
    </row>
    <row r="55" spans="1:46" x14ac:dyDescent="0.5">
      <c r="A55" s="89" t="s">
        <v>16</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46"/>
      <c r="AJ55" s="78"/>
      <c r="AK55" s="45"/>
      <c r="AL55" s="45"/>
      <c r="AM55" s="45"/>
      <c r="AN55" s="46"/>
      <c r="AO55" s="7"/>
      <c r="AP55" s="7"/>
      <c r="AQ55" s="7"/>
      <c r="AR55" s="7"/>
      <c r="AS55" s="7"/>
      <c r="AT55" s="7"/>
    </row>
    <row r="56" spans="1:46" x14ac:dyDescent="0.45">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4"/>
      <c r="AK56" s="2"/>
      <c r="AL56" s="2"/>
      <c r="AM56" s="2"/>
      <c r="AN56" s="3"/>
      <c r="AO56" s="3"/>
      <c r="AP56" s="3"/>
      <c r="AQ56" s="3"/>
      <c r="AR56" s="3"/>
      <c r="AS56" s="3"/>
      <c r="AT56" s="3"/>
    </row>
  </sheetData>
  <sheetProtection algorithmName="SHA-512" hashValue="5ZLukofaCXYPXpfR6nPuhYSVjt0LO3M10JB6hSMLb+PGNJ8qn7CCeHynqX9LXcRmNouhbVPAOEI/14ocD4p0pw==" saltValue="P7D840z5SiGsjcl/StO02A==" spinCount="100000" sheet="1" objects="1" scenarios="1"/>
  <mergeCells count="75">
    <mergeCell ref="B5:S5"/>
    <mergeCell ref="B44:R44"/>
    <mergeCell ref="AB2:AE2"/>
    <mergeCell ref="AB3:AE3"/>
    <mergeCell ref="B2:F3"/>
    <mergeCell ref="H2:M3"/>
    <mergeCell ref="B6:AH6"/>
    <mergeCell ref="T9:AH9"/>
    <mergeCell ref="AE44:AH44"/>
    <mergeCell ref="T10:AH10"/>
    <mergeCell ref="T8:AH8"/>
    <mergeCell ref="T11:AH11"/>
    <mergeCell ref="T12:AH12"/>
    <mergeCell ref="K17:AH17"/>
    <mergeCell ref="K18:AH18"/>
    <mergeCell ref="K19:AH19"/>
    <mergeCell ref="AE36:AH36"/>
    <mergeCell ref="AE46:AH46"/>
    <mergeCell ref="B47:V47"/>
    <mergeCell ref="W47:Z47"/>
    <mergeCell ref="AA47:AD47"/>
    <mergeCell ref="B38:V38"/>
    <mergeCell ref="AA40:AD40"/>
    <mergeCell ref="AA38:AD38"/>
    <mergeCell ref="B39:V39"/>
    <mergeCell ref="W39:Z39"/>
    <mergeCell ref="AA39:AD39"/>
    <mergeCell ref="AA36:AD36"/>
    <mergeCell ref="B48:V48"/>
    <mergeCell ref="W48:Z48"/>
    <mergeCell ref="AA48:AD48"/>
    <mergeCell ref="B45:R45"/>
    <mergeCell ref="B46:V46"/>
    <mergeCell ref="K21:AH21"/>
    <mergeCell ref="AA34:AD34"/>
    <mergeCell ref="AE34:AH34"/>
    <mergeCell ref="B37:V37"/>
    <mergeCell ref="W37:Z37"/>
    <mergeCell ref="AA37:AD37"/>
    <mergeCell ref="K30:O30"/>
    <mergeCell ref="K22:AH27"/>
    <mergeCell ref="B23:J27"/>
    <mergeCell ref="B33:I33"/>
    <mergeCell ref="S34:V34"/>
    <mergeCell ref="W34:Z34"/>
    <mergeCell ref="W36:Z36"/>
    <mergeCell ref="B35:R35"/>
    <mergeCell ref="B36:V36"/>
    <mergeCell ref="B34:R34"/>
    <mergeCell ref="AM34:AP35"/>
    <mergeCell ref="S35:V35"/>
    <mergeCell ref="W35:Z35"/>
    <mergeCell ref="AA35:AD35"/>
    <mergeCell ref="AE35:AH35"/>
    <mergeCell ref="K20:T20"/>
    <mergeCell ref="B49:V49"/>
    <mergeCell ref="W49:Z49"/>
    <mergeCell ref="AA49:AD49"/>
    <mergeCell ref="B50:V50"/>
    <mergeCell ref="W50:Z50"/>
    <mergeCell ref="AA50:AD50"/>
    <mergeCell ref="W46:Z46"/>
    <mergeCell ref="AA46:AD46"/>
    <mergeCell ref="B40:V40"/>
    <mergeCell ref="W40:Z40"/>
    <mergeCell ref="B43:I43"/>
    <mergeCell ref="S44:V44"/>
    <mergeCell ref="W44:Z44"/>
    <mergeCell ref="AA44:AD44"/>
    <mergeCell ref="W38:Z38"/>
    <mergeCell ref="AM45:AP45"/>
    <mergeCell ref="S45:V45"/>
    <mergeCell ref="W45:Z45"/>
    <mergeCell ref="AA45:AD45"/>
    <mergeCell ref="AE45:AH45"/>
  </mergeCells>
  <phoneticPr fontId="3"/>
  <conditionalFormatting sqref="K21:AH21">
    <cfRule type="expression" dxfId="3" priority="3">
      <formula>$K$20="■ディストリビューター様"</formula>
    </cfRule>
    <cfRule type="expression" dxfId="2" priority="4">
      <formula>($K$20="■はい")</formula>
    </cfRule>
    <cfRule type="expression" dxfId="1" priority="5">
      <formula>"if(R34C11=""■はい"")"</formula>
    </cfRule>
    <cfRule type="cellIs" dxfId="0" priority="6" operator="equal">
      <formula>"R34C11=""■はい"""</formula>
    </cfRule>
  </conditionalFormatting>
  <dataValidations xWindow="888" yWindow="792" count="29">
    <dataValidation type="list" errorStyle="information" allowBlank="1" showInputMessage="1" promptTitle="提供価格調整に関する条件の確認" prompt="当申請が承認されますと、「提供価格調整に関する条件」に同意されたこととみな_x000a_されます。_x000a_「提供価格調整に関する条件」の内容を確認し、「■確認しました」 をご選択くだ_x000a_さい。" sqref="K30:O30" xr:uid="{4BB12A39-F8FC-4B5D-A356-0E0061993ADB}">
      <formula1>"■確認しました"</formula1>
    </dataValidation>
    <dataValidation allowBlank="1" showInputMessage="1" showErrorMessage="1" promptTitle="二次店様　会社名" prompt="申請者がディストリビューターの場合、記入してください。_x000a_前株/後株も含めて正式名称で記入。" sqref="K21:AH21" xr:uid="{F78F4225-D99A-4C8C-880F-E1D81324C5C9}"/>
    <dataValidation allowBlank="1" showInputMessage="1" showErrorMessage="1" promptTitle="お客様住所" prompt="サービス提供先のお客様住所を記入してください。" sqref="K19:AH19" xr:uid="{000275D9-A39F-4DA0-AF28-A8D42FD5919E}"/>
    <dataValidation errorStyle="information" allowBlank="1" showInputMessage="1" promptTitle="今後のビジネス計画（リカバリープラン）" prompt="今回のサービス減収分をリカバリーするプランとして、サービスの種類、台数、金額、契約予定時期、予定割引率、成約確率などを具体的に記述をお願いします。" sqref="K28:AH28 K30:O30" xr:uid="{1732611F-1111-44A8-BC83-2B3A40A8625E}"/>
    <dataValidation allowBlank="1" showInputMessage="1" showErrorMessage="1" promptTitle="減額の金額" prompt="現契約額からの減額の場合は、減額する金額を記述してください" sqref="AC20:AG20" xr:uid="{3905FEAA-F451-461D-B5C2-08AB1F3C0D3A}"/>
    <dataValidation allowBlank="1" showInputMessage="1" showErrorMessage="1" promptTitle="太枠部分" prompt="クリックすると選択肢が表示されますのでご選択ください。_x000a_" sqref="AB3:AE3" xr:uid="{8ED47F27-BF09-49AE-AF21-F1C74767F3C3}"/>
    <dataValidation type="list" allowBlank="1" showInputMessage="1" showErrorMessage="1" promptTitle="いいえ の場合：" prompt="右に御社担当BP支援部員名_x000a_をご記入ください。_x000a_不明な場合は0120-07-2004_x000a_&lt;BPコンタクトIBM&gt; ヘ。" sqref="J22:J28" xr:uid="{89C8FDCC-AAAB-4720-8F73-D4829A42D7FD}">
      <formula1>ＹＥＳ</formula1>
    </dataValidation>
    <dataValidation allowBlank="1" showInputMessage="1" showErrorMessage="1" prompt="フルネームで記入。" sqref="T28" xr:uid="{15E37069-9FBB-4055-9B71-5FD98FD62342}"/>
    <dataValidation allowBlank="1" showInputMessage="1" showErrorMessage="1" promptTitle="エンドユーザー様　会社名" prompt="前株/後株も含めて正式名称で記入。" sqref="K17:AH17" xr:uid="{45D8A06E-9ED6-4787-AE69-6B73343E2909}"/>
    <dataValidation allowBlank="1" showInputMessage="1" showErrorMessage="1" promptTitle="ビジネス・パートナー様 会社名" prompt="前株/後株も含めて正式名称で記入。_x000a_" sqref="T8:AG8" xr:uid="{9EE9C2EC-E00B-424A-A3CF-4B0E070393D0}"/>
    <dataValidation type="textLength" imeMode="halfAlpha" operator="equal" allowBlank="1" showInputMessage="1" showErrorMessage="1" error="6ケタのお客様番号を入力して下さい。" prompt="6ケタのお客様番号_x000a_半角英数字で記入して下さい。" sqref="K18" xr:uid="{B3F0E99E-91BD-4D00-9DAE-22CA782C178F}">
      <formula1>6</formula1>
    </dataValidation>
    <dataValidation allowBlank="1" showInputMessage="1" showErrorMessage="1" promptTitle="入力必須" prompt="お客様向け適用料金をご記入下さい。" sqref="WWM45:WWP45 KA35:KD35 TW35:TZ35 ADS35:ADV35 ANO35:ANR35 AXK35:AXN35 BHG35:BHJ35 BRC35:BRF35 CAY35:CBB35 CKU35:CKX35 CUQ35:CUT35 DEM35:DEP35 DOI35:DOL35 DYE35:DYH35 EIA35:EID35 ERW35:ERZ35 FBS35:FBV35 FLO35:FLR35 FVK35:FVN35 GFG35:GFJ35 GPC35:GPF35 GYY35:GZB35 HIU35:HIX35 HSQ35:HST35 ICM35:ICP35 IMI35:IML35 IWE35:IWH35 JGA35:JGD35 JPW35:JPZ35 JZS35:JZV35 KJO35:KJR35 KTK35:KTN35 LDG35:LDJ35 LNC35:LNF35 LWY35:LXB35 MGU35:MGX35 MQQ35:MQT35 NAM35:NAP35 NKI35:NKL35 NUE35:NUH35 OEA35:OED35 ONW35:ONZ35 OXS35:OXV35 PHO35:PHR35 PRK35:PRN35 QBG35:QBJ35 QLC35:QLF35 QUY35:QVB35 REU35:REX35 ROQ35:ROT35 RYM35:RYP35 SII35:SIL35 SSE35:SSH35 TCA35:TCD35 TLW35:TLZ35 TVS35:TVV35 UFO35:UFR35 UPK35:UPN35 UZG35:UZJ35 VJC35:VJF35 VSY35:VTB35 WCU35:WCX35 WMQ35:WMT35 WWM35:WWP35 WMQ45:WMT45 KA45:KD45 TW45:TZ45 ADS45:ADV45 ANO45:ANR45 AXK45:AXN45 BHG45:BHJ45 BRC45:BRF45 CAY45:CBB45 CKU45:CKX45 CUQ45:CUT45 DEM45:DEP45 DOI45:DOL45 DYE45:DYH45 EIA45:EID45 ERW45:ERZ45 FBS45:FBV45 FLO45:FLR45 FVK45:FVN45 GFG45:GFJ45 GPC45:GPF45 GYY45:GZB45 HIU45:HIX45 HSQ45:HST45 ICM45:ICP45 IMI45:IML45 IWE45:IWH45 JGA45:JGD45 JPW45:JPZ45 JZS45:JZV45 KJO45:KJR45 KTK45:KTN45 LDG45:LDJ45 LNC45:LNF45 LWY45:LXB45 MGU45:MGX45 MQQ45:MQT45 NAM45:NAP45 NKI45:NKL45 NUE45:NUH45 OEA45:OED45 ONW45:ONZ45 OXS45:OXV45 PHO45:PHR45 PRK45:PRN45 QBG45:QBJ45 QLC45:QLF45 QUY45:QVB45 REU45:REX45 ROQ45:ROT45 RYM45:RYP45 SII45:SIL45 SSE45:SSH45 TCA45:TCD45 TLW45:TLZ45 TVS45:TVV45 UFO45:UFR45 UPK45:UPN45 UZG45:UZJ45 VJC45:VJF45 VSY45:VTB45 WCU45:WCX45" xr:uid="{B9D09578-865B-41A3-92D5-63193912B447}"/>
    <dataValidation allowBlank="1" showInputMessage="1" showErrorMessage="1" promptTitle="入力不要" prompt="自動表示" sqref="WWA4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WME46 JO46 TK46 ADG46 ANC46 AWY46 BGU46 BQQ46 CAM46 CKI46 CUE46 DEA46 DNW46 DXS46 EHO46 ERK46 FBG46 FLC46 FUY46 GEU46 GOQ46 GYM46 HII46 HSE46 ICA46 ILW46 IVS46 JFO46 JPK46 JZG46 KJC46 KSY46 LCU46 LMQ46 LWM46 MGI46 MQE46 NAA46 NJW46 NTS46 ODO46 ONK46 OXG46 PHC46 PQY46 QAU46 QKQ46 QUM46 REI46 ROE46 RYA46 SHW46 SRS46 TBO46 TLK46 TVG46 UFC46 UOY46 UYU46 VIQ46 VSM46 WCI46" xr:uid="{7B0F63A0-596F-4376-A9FB-E95C8E8DEFB4}"/>
    <dataValidation allowBlank="1" showInputMessage="1" showErrorMessage="1" promptTitle="入力不要" prompt="機器詳細シートを記入後、自動表示。" sqref="X36:Z36 JT36:JV36 TP36:TR36 ADL36:ADN36 ANH36:ANJ36 AXD36:AXF36 BGZ36:BHB36 BQV36:BQX36 CAR36:CAT36 CKN36:CKP36 CUJ36:CUL36 DEF36:DEH36 DOB36:DOD36 DXX36:DXZ36 EHT36:EHV36 ERP36:ERR36 FBL36:FBN36 FLH36:FLJ36 FVD36:FVF36 GEZ36:GFB36 GOV36:GOX36 GYR36:GYT36 HIN36:HIP36 HSJ36:HSL36 ICF36:ICH36 IMB36:IMD36 IVX36:IVZ36 JFT36:JFV36 JPP36:JPR36 JZL36:JZN36 KJH36:KJJ36 KTD36:KTF36 LCZ36:LDB36 LMV36:LMX36 LWR36:LWT36 MGN36:MGP36 MQJ36:MQL36 NAF36:NAH36 NKB36:NKD36 NTX36:NTZ36 ODT36:ODV36 ONP36:ONR36 OXL36:OXN36 PHH36:PHJ36 PRD36:PRF36 QAZ36:QBB36 QKV36:QKX36 QUR36:QUT36 REN36:REP36 ROJ36:ROL36 RYF36:RYH36 SIB36:SID36 SRX36:SRZ36 TBT36:TBV36 TLP36:TLR36 TVL36:TVN36 UFH36:UFJ36 UPD36:UPF36 UYZ36:UZB36 VIV36:VIX36 VSR36:VST36 WCN36:WCP36 WMJ36:WML36 WWF36:WWH36 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W45:W46 JS45:JS46 TO45:TO46 ADK45:ADK46 ANG45:ANG46 AXC45:AXC46 BGY45:BGY46 BQU45:BQU46 CAQ45:CAQ46 CKM45:CKM46 CUI45:CUI46 DEE45:DEE46 DOA45:DOA46 DXW45:DXW46 EHS45:EHS46 ERO45:ERO46 FBK45:FBK46 FLG45:FLG46 FVC45:FVC46 GEY45:GEY46 GOU45:GOU46 GYQ45:GYQ46 HIM45:HIM46 HSI45:HSI46 ICE45:ICE46 IMA45:IMA46 IVW45:IVW46 JFS45:JFS46 JPO45:JPO46 JZK45:JZK46 KJG45:KJG46 KTC45:KTC46 LCY45:LCY46 LMU45:LMU46 LWQ45:LWQ46 MGM45:MGM46 MQI45:MQI46 NAE45:NAE46 NKA45:NKA46 NTW45:NTW46 ODS45:ODS46 ONO45:ONO46 OXK45:OXK46 PHG45:PHG46 PRC45:PRC46 QAY45:QAY46 QKU45:QKU46 QUQ45:QUQ46 REM45:REM46 ROI45:ROI46 RYE45:RYE46 SIA45:SIA46 SRW45:SRW46 TBS45:TBS46 TLO45:TLO46 TVK45:TVK46 UFG45:UFG46 UPC45:UPC46 UYY45:UYY46 VIU45:VIU46 VSQ45:VSQ46 WCM45:WCM46 WMI45:WMI46 WWE45:WWE46 X46:Z46 JT46:JV46 TP46:TR46 ADL46:ADN46 ANH46:ANJ46 AXD46:AXF46 BGZ46:BHB46 BQV46:BQX46 CAR46:CAT46 CKN46:CKP46 CUJ46:CUL46 DEF46:DEH46 DOB46:DOD46 DXX46:DXZ46 EHT46:EHV46 ERP46:ERR46 FBL46:FBN46 FLH46:FLJ46 FVD46:FVF46 GEZ46:GFB46 GOV46:GOX46 GYR46:GYT46 HIN46:HIP46 HSJ46:HSL46 ICF46:ICH46 IMB46:IMD46 IVX46:IVZ46 JFT46:JFV46 JPP46:JPR46 JZL46:JZN46 KJH46:KJJ46 KTD46:KTF46 LCZ46:LDB46 LMV46:LMX46 LWR46:LWT46 MGN46:MGP46 MQJ46:MQL46 NAF46:NAH46 NKB46:NKD46 NTX46:NTZ46 ODT46:ODV46 ONP46:ONR46 OXL46:OXN46 PHH46:PHJ46 PRD46:PRF46 QAZ46:QBB46 QKV46:QKX46 QUR46:QUT46 REN46:REP46 ROJ46:ROL46 RYF46:RYH46 SIB46:SID46 SRX46:SRZ46 TBT46:TBV46 TLP46:TLR46 TVL46:TVN46 UFH46:UFJ46 UPD46:UPF46 UYZ46:UZB46 VIV46:VIX46 VSR46:VST46 WCN46:WCP46 WMJ46:WML46 WWF46:WWH46 S4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AA45:AH46 AA35:AH35 WWE35:WWE36 WMI35:WMI36 WCM35:WCM36 VSQ35:VSQ36 VIU35:VIU36 UYY35:UYY36 UPC35:UPC36 UFG35:UFG36 TVK35:TVK36 TLO35:TLO36 TBS35:TBS36 SRW35:SRW36 SIA35:SIA36 RYE35:RYE36 ROI35:ROI36 REM35:REM36 QUQ35:QUQ36 QKU35:QKU36 QAY35:QAY36 PRC35:PRC36 PHG35:PHG36 OXK35:OXK36 ONO35:ONO36 ODS35:ODS36 NTW35:NTW36 NKA35:NKA36 NAE35:NAE36 MQI35:MQI36 MGM35:MGM36 LWQ35:LWQ36 LMU35:LMU36 LCY35:LCY36 KTC35:KTC36 KJG35:KJG36 JZK35:JZK36 JPO35:JPO36 JFS35:JFS36 IVW35:IVW36 IMA35:IMA36 ICE35:ICE36 HSI35:HSI36 HIM35:HIM36 GYQ35:GYQ36 GOU35:GOU36 GEY35:GEY36 FVC35:FVC36 FLG35:FLG36 FBK35:FBK36 ERO35:ERO36 EHS35:EHS36 DXW35:DXW36 DOA35:DOA36 DEE35:DEE36 CUI35:CUI36 CKM35:CKM36 CAQ35:CAQ36 BQU35:BQU36 BGY35:BGY36 AXC35:AXC36 ANG35:ANG36 ADK35:ADK36 TO35:TO36 JS35:JS36 W35:W36" xr:uid="{AC2A8434-0E8F-4028-A610-79BB1DDEB1CD}"/>
    <dataValidation type="list" allowBlank="1" showInputMessage="1" showErrorMessage="1" promptTitle="「新規申請」か「承認済案件に関連する申請」かの確認です" prompt="承認済案件と関連の場合は、【通常の申請理由】＋【その案件との関係】を「申請理由詳細」に記入してください。" sqref="WVT43:WVT44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WLX43:WLX44 JH43:JH44 TD43:TD44 ACZ43:ACZ44 AMV43:AMV44 AWR43:AWR44 BGN43:BGN44 BQJ43:BQJ44 CAF43:CAF44 CKB43:CKB44 CTX43:CTX44 DDT43:DDT44 DNP43:DNP44 DXL43:DXL44 EHH43:EHH44 ERD43:ERD44 FAZ43:FAZ44 FKV43:FKV44 FUR43:FUR44 GEN43:GEN44 GOJ43:GOJ44 GYF43:GYF44 HIB43:HIB44 HRX43:HRX44 IBT43:IBT44 ILP43:ILP44 IVL43:IVL44 JFH43:JFH44 JPD43:JPD44 JYZ43:JYZ44 KIV43:KIV44 KSR43:KSR44 LCN43:LCN44 LMJ43:LMJ44 LWF43:LWF44 MGB43:MGB44 MPX43:MPX44 MZT43:MZT44 NJP43:NJP44 NTL43:NTL44 ODH43:ODH44 OND43:OND44 OWZ43:OWZ44 PGV43:PGV44 PQR43:PQR44 QAN43:QAN44 QKJ43:QKJ44 QUF43:QUF44 REB43:REB44 RNX43:RNX44 RXT43:RXT44 SHP43:SHP44 SRL43:SRL44 TBH43:TBH44 TLD43:TLD44 TUZ43:TUZ44 UEV43:UEV44 UOR43:UOR44 UYN43:UYN44 VIJ43:VIJ44 VSF43:VSF44 WCB43:WCB44" xr:uid="{7E6BC6A1-71D9-4CDF-BBB4-58AC5E709631}">
      <formula1>新規</formula1>
    </dataValidation>
    <dataValidation allowBlank="1" showInputMessage="1" showErrorMessage="1" promptTitle="入力不要" prompt="機器詳細シートを記入後、お客様向け適用料金を入力するとマージン率が自動表示されます。" sqref="W38:Z38 JS38:JV38 TO38:TR38 ADK38:ADN38 ANG38:ANJ38 AXC38:AXF38 BGY38:BHB38 BQU38:BQX38 CAQ38:CAT38 CKM38:CKP38 CUI38:CUL38 DEE38:DEH38 DOA38:DOD38 DXW38:DXZ38 EHS38:EHV38 ERO38:ERR38 FBK38:FBN38 FLG38:FLJ38 FVC38:FVF38 GEY38:GFB38 GOU38:GOX38 GYQ38:GYT38 HIM38:HIP38 HSI38:HSL38 ICE38:ICH38 IMA38:IMD38 IVW38:IVZ38 JFS38:JFV38 JPO38:JPR38 JZK38:JZN38 KJG38:KJJ38 KTC38:KTF38 LCY38:LDB38 LMU38:LMX38 LWQ38:LWT38 MGM38:MGP38 MQI38:MQL38 NAE38:NAH38 NKA38:NKD38 NTW38:NTZ38 ODS38:ODV38 ONO38:ONR38 OXK38:OXN38 PHG38:PHJ38 PRC38:PRF38 QAY38:QBB38 QKU38:QKX38 QUQ38:QUT38 REM38:REP38 ROI38:ROL38 RYE38:RYH38 SIA38:SID38 SRW38:SRZ38 TBS38:TBV38 TLO38:TLR38 TVK38:TVN38 UFG38:UFJ38 UPC38:UPF38 UYY38:UZB38 VIU38:VIX38 VSQ38:VST38 WCM38:WCP38 WMI38:WML38 WWE38:WWH38 W48:Z48 JS48:JV48 TO48:TR48 ADK48:ADN48 ANG48:ANJ48 AXC48:AXF48 BGY48:BHB48 BQU48:BQX48 CAQ48:CAT48 CKM48:CKP48 CUI48:CUL48 DEE48:DEH48 DOA48:DOD48 DXW48:DXZ48 EHS48:EHV48 ERO48:ERR48 FBK48:FBN48 FLG48:FLJ48 FVC48:FVF48 GEY48:GFB48 GOU48:GOX48 GYQ48:GYT48 HIM48:HIP48 HSI48:HSL48 ICE48:ICH48 IMA48:IMD48 IVW48:IVZ48 JFS48:JFV48 JPO48:JPR48 JZK48:JZN48 KJG48:KJJ48 KTC48:KTF48 LCY48:LDB48 LMU48:LMX48 LWQ48:LWT48 MGM48:MGP48 MQI48:MQL48 NAE48:NAH48 NKA48:NKD48 NTW48:NTZ48 ODS48:ODV48 ONO48:ONR48 OXK48:OXN48 PHG48:PHJ48 PRC48:PRF48 QAY48:QBB48 QKU48:QKX48 QUQ48:QUT48 REM48:REP48 ROI48:ROL48 RYE48:RYH48 SIA48:SID48 SRW48:SRZ48 TBS48:TBV48 TLO48:TLR48 TVK48:TVN48 UFG48:UFJ48 UPC48:UPF48 UYY48:UZB48 VIU48:VIX48 VSQ48:VST48 WCM48:WCP48 WMI48:WML48 WWE48:WWH48" xr:uid="{7732183D-02B7-4468-8F4D-F02C893E440C}"/>
    <dataValidation allowBlank="1" showInputMessage="1" showErrorMessage="1" promptTitle="入力不要" prompt="機器詳細シートを記入後、お客様向け適用料金を入力するとマージン金額が自動表示されます。" sqref="W37:Z37 JS37:JV37 TO37:TR37 ADK37:ADN37 ANG37:ANJ37 AXC37:AXF37 BGY37:BHB37 BQU37:BQX37 CAQ37:CAT37 CKM37:CKP37 CUI37:CUL37 DEE37:DEH37 DOA37:DOD37 DXW37:DXZ37 EHS37:EHV37 ERO37:ERR37 FBK37:FBN37 FLG37:FLJ37 FVC37:FVF37 GEY37:GFB37 GOU37:GOX37 GYQ37:GYT37 HIM37:HIP37 HSI37:HSL37 ICE37:ICH37 IMA37:IMD37 IVW37:IVZ37 JFS37:JFV37 JPO37:JPR37 JZK37:JZN37 KJG37:KJJ37 KTC37:KTF37 LCY37:LDB37 LMU37:LMX37 LWQ37:LWT37 MGM37:MGP37 MQI37:MQL37 NAE37:NAH37 NKA37:NKD37 NTW37:NTZ37 ODS37:ODV37 ONO37:ONR37 OXK37:OXN37 PHG37:PHJ37 PRC37:PRF37 QAY37:QBB37 QKU37:QKX37 QUQ37:QUT37 REM37:REP37 ROI37:ROL37 RYE37:RYH37 SIA37:SID37 SRW37:SRZ37 TBS37:TBV37 TLO37:TLR37 TVK37:TVN37 UFG37:UFJ37 UPC37:UPF37 UYY37:UZB37 VIU37:VIX37 VSQ37:VST37 WCM37:WCP37 WMI37:WML37 WWE37:WWH37 W47:Z47 JS47:JV47 TO47:TR47 ADK47:ADN47 ANG47:ANJ47 AXC47:AXF47 BGY47:BHB47 BQU47:BQX47 CAQ47:CAT47 CKM47:CKP47 CUI47:CUL47 DEE47:DEH47 DOA47:DOD47 DXW47:DXZ47 EHS47:EHV47 ERO47:ERR47 FBK47:FBN47 FLG47:FLJ47 FVC47:FVF47 GEY47:GFB47 GOU47:GOX47 GYQ47:GYT47 HIM47:HIP47 HSI47:HSL47 ICE47:ICH47 IMA47:IMD47 IVW47:IVZ47 JFS47:JFV47 JPO47:JPR47 JZK47:JZN47 KJG47:KJJ47 KTC47:KTF47 LCY47:LDB47 LMU47:LMX47 LWQ47:LWT47 MGM47:MGP47 MQI47:MQL47 NAE47:NAH47 NKA47:NKD47 NTW47:NTZ47 ODS47:ODV47 ONO47:ONR47 OXK47:OXN47 PHG47:PHJ47 PRC47:PRF47 QAY47:QBB47 QKU47:QKX47 QUQ47:QUT47 REM47:REP47 ROI47:ROL47 RYE47:RYH47 SIA47:SID47 SRW47:SRZ47 TBS47:TBV47 TLO47:TLR47 TVK47:TVN47 UFG47:UFJ47 UPC47:UPF47 UYY47:UZB47 VIU47:VIX47 VSQ47:VST47 WCM47:WCP47 WMI47:WML47 WWE47:WWH47" xr:uid="{F04F2086-9E5C-4886-9ABA-A0AD0D3CFD6C}"/>
    <dataValidation allowBlank="1" showInputMessage="1" showErrorMessage="1" prompt="計算用にご利用ください" sqref="WWE49:WWL50 JS39:JZ41 TO39:TV41 ADK39:ADR41 ANG39:ANN41 AXC39:AXJ41 BGY39:BHF41 BQU39:BRB41 CAQ39:CAX41 CKM39:CKT41 CUI39:CUP41 DEE39:DEL41 DOA39:DOH41 DXW39:DYD41 EHS39:EHZ41 ERO39:ERV41 FBK39:FBR41 FLG39:FLN41 FVC39:FVJ41 GEY39:GFF41 GOU39:GPB41 GYQ39:GYX41 HIM39:HIT41 HSI39:HSP41 ICE39:ICL41 IMA39:IMH41 IVW39:IWD41 JFS39:JFZ41 JPO39:JPV41 JZK39:JZR41 KJG39:KJN41 KTC39:KTJ41 LCY39:LDF41 LMU39:LNB41 LWQ39:LWX41 MGM39:MGT41 MQI39:MQP41 NAE39:NAL41 NKA39:NKH41 NTW39:NUD41 ODS39:ODZ41 ONO39:ONV41 OXK39:OXR41 PHG39:PHN41 PRC39:PRJ41 QAY39:QBF41 QKU39:QLB41 QUQ39:QUX41 REM39:RET41 ROI39:ROP41 RYE39:RYL41 SIA39:SIH41 SRW39:SSD41 TBS39:TBZ41 TLO39:TLV41 TVK39:TVR41 UFG39:UFN41 UPC39:UPJ41 UYY39:UZF41 VIU39:VJB41 VSQ39:VSX41 WCM39:WCT41 WMI39:WMP41 WWE39:WWL41 W49:AD50 JS49:JZ50 TO49:TV50 ADK49:ADR50 ANG49:ANN50 AXC49:AXJ50 BGY49:BHF50 BQU49:BRB50 CAQ49:CAX50 CKM49:CKT50 CUI49:CUP50 DEE49:DEL50 DOA49:DOH50 DXW49:DYD50 EHS49:EHZ50 ERO49:ERV50 FBK49:FBR50 FLG49:FLN50 FVC49:FVJ50 GEY49:GFF50 GOU49:GPB50 GYQ49:GYX50 HIM49:HIT50 HSI49:HSP50 ICE49:ICL50 IMA49:IMH50 IVW49:IWD50 JFS49:JFZ50 JPO49:JPV50 JZK49:JZR50 KJG49:KJN50 KTC49:KTJ50 LCY49:LDF50 LMU49:LNB50 LWQ49:LWX50 MGM49:MGT50 MQI49:MQP50 NAE49:NAL50 NKA49:NKH50 NTW49:NUD50 ODS49:ODZ50 ONO49:ONV50 OXK49:OXR50 PHG49:PHN50 PRC49:PRJ50 QAY49:QBF50 QKU49:QLB50 QUQ49:QUX50 REM49:RET50 ROI49:ROP50 RYE49:RYL50 SIA49:SIH50 SRW49:SSD50 TBS49:TBZ50 TLO49:TLV50 TVK49:TVR50 UFG49:UFN50 UPC49:UPJ50 UYY49:UZF50 VIU49:VJB50 VSQ49:VSX50 WCM49:WCT50 WMI49:WMP50 W39:AD40" xr:uid="{0341C7E2-9F67-4E1E-9FB4-9BD809963129}"/>
    <dataValidation allowBlank="1" showInputMessage="1" showErrorMessage="1" promptTitle="入力不要" prompt="お客様向け適用料金、二次店様向け適用料金を入力すると、マージン率は自動表示されます。" sqref="AA38:AD38 JW38:JZ38 TS38:TV38 ADO38:ADR38 ANK38:ANN38 AXG38:AXJ38 BHC38:BHF38 BQY38:BRB38 CAU38:CAX38 CKQ38:CKT38 CUM38:CUP38 DEI38:DEL38 DOE38:DOH38 DYA38:DYD38 EHW38:EHZ38 ERS38:ERV38 FBO38:FBR38 FLK38:FLN38 FVG38:FVJ38 GFC38:GFF38 GOY38:GPB38 GYU38:GYX38 HIQ38:HIT38 HSM38:HSP38 ICI38:ICL38 IME38:IMH38 IWA38:IWD38 JFW38:JFZ38 JPS38:JPV38 JZO38:JZR38 KJK38:KJN38 KTG38:KTJ38 LDC38:LDF38 LMY38:LNB38 LWU38:LWX38 MGQ38:MGT38 MQM38:MQP38 NAI38:NAL38 NKE38:NKH38 NUA38:NUD38 ODW38:ODZ38 ONS38:ONV38 OXO38:OXR38 PHK38:PHN38 PRG38:PRJ38 QBC38:QBF38 QKY38:QLB38 QUU38:QUX38 REQ38:RET38 ROM38:ROP38 RYI38:RYL38 SIE38:SIH38 SSA38:SSD38 TBW38:TBZ38 TLS38:TLV38 TVO38:TVR38 UFK38:UFN38 UPG38:UPJ38 UZC38:UZF38 VIY38:VJB38 VSU38:VSX38 WCQ38:WCT38 WMM38:WMP38 WWI38:WWL38 AA48:AD48 JW48:JZ48 TS48:TV48 ADO48:ADR48 ANK48:ANN48 AXG48:AXJ48 BHC48:BHF48 BQY48:BRB48 CAU48:CAX48 CKQ48:CKT48 CUM48:CUP48 DEI48:DEL48 DOE48:DOH48 DYA48:DYD48 EHW48:EHZ48 ERS48:ERV48 FBO48:FBR48 FLK48:FLN48 FVG48:FVJ48 GFC48:GFF48 GOY48:GPB48 GYU48:GYX48 HIQ48:HIT48 HSM48:HSP48 ICI48:ICL48 IME48:IMH48 IWA48:IWD48 JFW48:JFZ48 JPS48:JPV48 JZO48:JZR48 KJK48:KJN48 KTG48:KTJ48 LDC48:LDF48 LMY48:LNB48 LWU48:LWX48 MGQ48:MGT48 MQM48:MQP48 NAI48:NAL48 NKE48:NKH48 NUA48:NUD48 ODW48:ODZ48 ONS48:ONV48 OXO48:OXR48 PHK48:PHN48 PRG48:PRJ48 QBC48:QBF48 QKY48:QLB48 QUU48:QUX48 REQ48:RET48 ROM48:ROP48 RYI48:RYL48 SIE48:SIH48 SSA48:SSD48 TBW48:TBZ48 TLS48:TLV48 TVO48:TVR48 UFK48:UFN48 UPG48:UPJ48 UZC48:UZF48 VIY48:VJB48 VSU48:VSX48 WCQ48:WCT48 WMM48:WMP48 WWI48:WWL48" xr:uid="{DA533305-1661-4CCA-9A9D-29CCF1A06AE8}"/>
    <dataValidation allowBlank="1" showInputMessage="1" showErrorMessage="1" promptTitle="入力不要" prompt="お客様向け適用料金、二次店様向け適用料金を入力すると、マージン金額が自動表示されます。" sqref="AA37:AD37 JW37:JZ37 TS37:TV37 ADO37:ADR37 ANK37:ANN37 AXG37:AXJ37 BHC37:BHF37 BQY37:BRB37 CAU37:CAX37 CKQ37:CKT37 CUM37:CUP37 DEI37:DEL37 DOE37:DOH37 DYA37:DYD37 EHW37:EHZ37 ERS37:ERV37 FBO37:FBR37 FLK37:FLN37 FVG37:FVJ37 GFC37:GFF37 GOY37:GPB37 GYU37:GYX37 HIQ37:HIT37 HSM37:HSP37 ICI37:ICL37 IME37:IMH37 IWA37:IWD37 JFW37:JFZ37 JPS37:JPV37 JZO37:JZR37 KJK37:KJN37 KTG37:KTJ37 LDC37:LDF37 LMY37:LNB37 LWU37:LWX37 MGQ37:MGT37 MQM37:MQP37 NAI37:NAL37 NKE37:NKH37 NUA37:NUD37 ODW37:ODZ37 ONS37:ONV37 OXO37:OXR37 PHK37:PHN37 PRG37:PRJ37 QBC37:QBF37 QKY37:QLB37 QUU37:QUX37 REQ37:RET37 ROM37:ROP37 RYI37:RYL37 SIE37:SIH37 SSA37:SSD37 TBW37:TBZ37 TLS37:TLV37 TVO37:TVR37 UFK37:UFN37 UPG37:UPJ37 UZC37:UZF37 VIY37:VJB37 VSU37:VSX37 WCQ37:WCT37 WMM37:WMP37 WWI37:WWL37 AA47:AD47 JW47:JZ47 TS47:TV47 ADO47:ADR47 ANK47:ANN47 AXG47:AXJ47 BHC47:BHF47 BQY47:BRB47 CAU47:CAX47 CKQ47:CKT47 CUM47:CUP47 DEI47:DEL47 DOE47:DOH47 DYA47:DYD47 EHW47:EHZ47 ERS47:ERV47 FBO47:FBR47 FLK47:FLN47 FVG47:FVJ47 GFC47:GFF47 GOY47:GPB47 GYU47:GYX47 HIQ47:HIT47 HSM47:HSP47 ICI47:ICL47 IME47:IMH47 IWA47:IWD47 JFW47:JFZ47 JPS47:JPV47 JZO47:JZR47 KJK47:KJN47 KTG47:KTJ47 LDC47:LDF47 LMY47:LNB47 LWU47:LWX47 MGQ47:MGT47 MQM47:MQP47 NAI47:NAL47 NKE47:NKH47 NUA47:NUD47 ODW47:ODZ47 ONS47:ONV47 OXO47:OXR47 PHK47:PHN47 PRG47:PRJ47 QBC47:QBF47 QKY47:QLB47 QUU47:QUX47 REQ47:RET47 ROM47:ROP47 RYI47:RYL47 SIE47:SIH47 SSA47:SSD47 TBW47:TBZ47 TLS47:TLV47 TVO47:TVR47 UFK47:UFN47 UPG47:UPJ47 UZC47:UZF47 VIY47:VJB47 VSU47:VSX47 WCQ47:WCT47 WMM47:WMP47 WWI47:WWL47" xr:uid="{04ED652B-9F8F-491A-9597-83B58F097FED}"/>
    <dataValidation allowBlank="1" showInputMessage="1" showErrorMessage="1" promptTitle="入力不要" prompt="お客様向け適用料金を入力すると、割引率は自動表示されます" sqref="AE36:AH38 KA36:KD38 TW36:TZ38 ADS36:ADV38 ANO36:ANR38 AXK36:AXN38 BHG36:BHJ38 BRC36:BRF38 CAY36:CBB38 CKU36:CKX38 CUQ36:CUT38 DEM36:DEP38 DOI36:DOL38 DYE36:DYH38 EIA36:EID38 ERW36:ERZ38 FBS36:FBV38 FLO36:FLR38 FVK36:FVN38 GFG36:GFJ38 GPC36:GPF38 GYY36:GZB38 HIU36:HIX38 HSQ36:HST38 ICM36:ICP38 IMI36:IML38 IWE36:IWH38 JGA36:JGD38 JPW36:JPZ38 JZS36:JZV38 KJO36:KJR38 KTK36:KTN38 LDG36:LDJ38 LNC36:LNF38 LWY36:LXB38 MGU36:MGX38 MQQ36:MQT38 NAM36:NAP38 NKI36:NKL38 NUE36:NUH38 OEA36:OED38 ONW36:ONZ38 OXS36:OXV38 PHO36:PHR38 PRK36:PRN38 QBG36:QBJ38 QLC36:QLF38 QUY36:QVB38 REU36:REX38 ROQ36:ROT38 RYM36:RYP38 SII36:SIL38 SSE36:SSH38 TCA36:TCD38 TLW36:TLZ38 TVS36:TVV38 UFO36:UFR38 UPK36:UPN38 UZG36:UZJ38 VJC36:VJF38 VSY36:VTB38 WCU36:WCX38 WMQ36:WMT38 WWM36:WWP38 WWM46:WWP48 KA46:KD48 TW46:TZ48 ADS46:ADV48 ANO46:ANR48 AXK46:AXN48 BHG46:BHJ48 BRC46:BRF48 CAY46:CBB48 CKU46:CKX48 CUQ46:CUT48 DEM46:DEP48 DOI46:DOL48 DYE46:DYH48 EIA46:EID48 ERW46:ERZ48 FBS46:FBV48 FLO46:FLR48 FVK46:FVN48 GFG46:GFJ48 GPC46:GPF48 GYY46:GZB48 HIU46:HIX48 HSQ46:HST48 ICM46:ICP48 IMI46:IML48 IWE46:IWH48 JGA46:JGD48 JPW46:JPZ48 JZS46:JZV48 KJO46:KJR48 KTK46:KTN48 LDG46:LDJ48 LNC46:LNF48 LWY46:LXB48 MGU46:MGX48 MQQ46:MQT48 NAM46:NAP48 NKI46:NKL48 NUE46:NUH48 OEA46:OED48 ONW46:ONZ48 OXS46:OXV48 PHO46:PHR48 PRK46:PRN48 QBG46:QBJ48 QLC46:QLF48 QUY46:QVB48 REU46:REX48 ROQ46:ROT48 RYM46:RYP48 SII46:SIL48 SSE46:SSH48 TCA46:TCD48 TLW46:TLZ48 TVS46:TVV48 UFO46:UFR48 UPK46:UPN48 UZG46:UZJ48 VJC46:VJF48 VSY46:VTB48 WCU46:WCX48 WMQ46:WMT48 AE47:AH48" xr:uid="{C12F6284-1FCD-4BCA-AD35-2AC4290BBC33}"/>
    <dataValidation allowBlank="1" showInputMessage="1" showErrorMessage="1" promptTitle="入力不要" prompt="二次店様向け適用料金を入力すると、割引率は自動表示されます。" sqref="AA36:AD36 JW36:JZ36 TS36:TV36 ADO36:ADR36 ANK36:ANN36 AXG36:AXJ36 BHC36:BHF36 BQY36:BRB36 CAU36:CAX36 CKQ36:CKT36 CUM36:CUP36 DEI36:DEL36 DOE36:DOH36 DYA36:DYD36 EHW36:EHZ36 ERS36:ERV36 FBO36:FBR36 FLK36:FLN36 FVG36:FVJ36 GFC36:GFF36 GOY36:GPB36 GYU36:GYX36 HIQ36:HIT36 HSM36:HSP36 ICI36:ICL36 IME36:IMH36 IWA36:IWD36 JFW36:JFZ36 JPS36:JPV36 JZO36:JZR36 KJK36:KJN36 KTG36:KTJ36 LDC36:LDF36 LMY36:LNB36 LWU36:LWX36 MGQ36:MGT36 MQM36:MQP36 NAI36:NAL36 NKE36:NKH36 NUA36:NUD36 ODW36:ODZ36 ONS36:ONV36 OXO36:OXR36 PHK36:PHN36 PRG36:PRJ36 QBC36:QBF36 QKY36:QLB36 QUU36:QUX36 REQ36:RET36 ROM36:ROP36 RYI36:RYL36 SIE36:SIH36 SSA36:SSD36 TBW36:TBZ36 TLS36:TLV36 TVO36:TVR36 UFK36:UFN36 UPG36:UPJ36 UZC36:UZF36 VIY36:VJB36 VSU36:VSX36 WCQ36:WCT36 WMM36:WMP36 WWI36:WWL36 WWI46:WWL46 JW46:JZ46 TS46:TV46 ADO46:ADR46 ANK46:ANN46 AXG46:AXJ46 BHC46:BHF46 BQY46:BRB46 CAU46:CAX46 CKQ46:CKT46 CUM46:CUP46 DEI46:DEL46 DOE46:DOH46 DYA46:DYD46 EHW46:EHZ46 ERS46:ERV46 FBO46:FBR46 FLK46:FLN46 FVG46:FVJ46 GFC46:GFF46 GOY46:GPB46 GYU46:GYX46 HIQ46:HIT46 HSM46:HSP46 ICI46:ICL46 IME46:IMH46 IWA46:IWD46 JFW46:JFZ46 JPS46:JPV46 JZO46:JZR46 KJK46:KJN46 KTG46:KTJ46 LDC46:LDF46 LMY46:LNB46 LWU46:LWX46 MGQ46:MGT46 MQM46:MQP46 NAI46:NAL46 NKE46:NKH46 NUA46:NUD46 ODW46:ODZ46 ONS46:ONV46 OXO46:OXR46 PHK46:PHN46 PRG46:PRJ46 QBC46:QBF46 QKY46:QLB46 QUU46:QUX46 REQ46:RET46 ROM46:ROP46 RYI46:RYL46 SIE46:SIH46 SSA46:SSD46 TBW46:TBZ46 TLS46:TLV46 TVO46:TVR46 UFK46:UFN46 UPG46:UPJ46 UZC46:UZF46 VIY46:VJB46 VSU46:VSX46 WCQ46:WCT46 WMM46:WMP46" xr:uid="{66A76198-25F4-4F62-81C6-280DBD55BD4C}"/>
    <dataValidation allowBlank="1" showInputMessage="1" showErrorMessage="1" promptTitle="入力必須" prompt="二次店様向け適用料金をご記入下さい。" sqref="WWI45:WWL45 JW35:JZ35 TS35:TV35 ADO35:ADR35 ANK35:ANN35 AXG35:AXJ35 BHC35:BHF35 BQY35:BRB35 CAU35:CAX35 CKQ35:CKT35 CUM35:CUP35 DEI35:DEL35 DOE35:DOH35 DYA35:DYD35 EHW35:EHZ35 ERS35:ERV35 FBO35:FBR35 FLK35:FLN35 FVG35:FVJ35 GFC35:GFF35 GOY35:GPB35 GYU35:GYX35 HIQ35:HIT35 HSM35:HSP35 ICI35:ICL35 IME35:IMH35 IWA35:IWD35 JFW35:JFZ35 JPS35:JPV35 JZO35:JZR35 KJK35:KJN35 KTG35:KTJ35 LDC35:LDF35 LMY35:LNB35 LWU35:LWX35 MGQ35:MGT35 MQM35:MQP35 NAI35:NAL35 NKE35:NKH35 NUA35:NUD35 ODW35:ODZ35 ONS35:ONV35 OXO35:OXR35 PHK35:PHN35 PRG35:PRJ35 QBC35:QBF35 QKY35:QLB35 QUU35:QUX35 REQ35:RET35 ROM35:ROP35 RYI35:RYL35 SIE35:SIH35 SSA35:SSD35 TBW35:TBZ35 TLS35:TLV35 TVO35:TVR35 UFK35:UFN35 UPG35:UPJ35 UZC35:UZF35 VIY35:VJB35 VSU35:VSX35 WCQ35:WCT35 WMM35:WMP35 WWI35:WWL35 WMM45:WMP45 JW45:JZ45 TS45:TV45 ADO45:ADR45 ANK45:ANN45 AXG45:AXJ45 BHC45:BHF45 BQY45:BRB45 CAU45:CAX45 CKQ45:CKT45 CUM45:CUP45 DEI45:DEL45 DOE45:DOH45 DYA45:DYD45 EHW45:EHZ45 ERS45:ERV45 FBO45:FBR45 FLK45:FLN45 FVG45:FVJ45 GFC45:GFF45 GOY45:GPB45 GYU45:GYX45 HIQ45:HIT45 HSM45:HSP45 ICI45:ICL45 IME45:IMH45 IWA45:IWD45 JFW45:JFZ45 JPS45:JPV45 JZO45:JZR45 KJK45:KJN45 KTG45:KTJ45 LDC45:LDF45 LMY45:LNB45 LWU45:LWX45 MGQ45:MGT45 MQM45:MQP45 NAI45:NAL45 NKE45:NKH45 NUA45:NUD45 ODW45:ODZ45 ONS45:ONV45 OXO45:OXR45 PHK45:PHN45 PRG45:PRJ45 QBC45:QBF45 QKY45:QLB45 QUU45:QUX45 REQ45:RET45 ROM45:ROP45 RYI45:RYL45 SIE45:SIH45 SSA45:SSD45 TBW45:TBZ45 TLS45:TLV45 TVO45:TVR45 UFK45:UFN45 UPG45:UPJ45 UZC45:UZF45 VIY45:VJB45 VSU45:VSX45 WCQ45:WCT45" xr:uid="{C716C1AA-4099-4250-89C2-DACE7C9D9D3F}"/>
    <dataValidation allowBlank="1" showInputMessage="1" showErrorMessage="1" promptTitle="関連する承認番号、承認済み案件、保守延長承認、等" prompt="1xSMAxxxx　｢承認番号｣ 、新規申請の場合は不要。_x000a_1x-MAE-xxxx　「保守延長承認番号」_x000a_1xSMAxxxx  既存の個別割引承認番号(SBO承認番号）、等。" sqref="WVR45:WVZ46 WLV45:WMD46 JF45:JN46 TB45:TJ46 ACX45:ADF46 AMT45:ANB46 AWP45:AWX46 BGL45:BGT46 BQH45:BQP46 CAD45:CAL46 CJZ45:CKH46 CTV45:CUD46 DDR45:DDZ46 DNN45:DNV46 DXJ45:DXR46 EHF45:EHN46 ERB45:ERJ46 FAX45:FBF46 FKT45:FLB46 FUP45:FUX46 GEL45:GET46 GOH45:GOP46 GYD45:GYL46 HHZ45:HIH46 HRV45:HSD46 IBR45:IBZ46 ILN45:ILV46 IVJ45:IVR46 JFF45:JFN46 JPB45:JPJ46 JYX45:JZF46 KIT45:KJB46 KSP45:KSX46 LCL45:LCT46 LMH45:LMP46 LWD45:LWL46 MFZ45:MGH46 MPV45:MQD46 MZR45:MZZ46 NJN45:NJV46 NTJ45:NTR46 ODF45:ODN46 ONB45:ONJ46 OWX45:OXF46 PGT45:PHB46 PQP45:PQX46 QAL45:QAT46 QKH45:QKP46 QUD45:QUL46 RDZ45:REH46 RNV45:ROD46 RXR45:RXZ46 SHN45:SHV46 SRJ45:SRR46 TBF45:TBN46 TLB45:TLJ46 TUX45:TVF46 UET45:UFB46 UOP45:UOX46 UYL45:UYT46 VIH45:VIP46 VSD45:VSL46 WBZ45:WCH46 WVR35:WVZ36 WLV35:WMD36 WBZ35:WCH36 VSD35:VSL36 VIH35:VIP36 UYL35:UYT36 UOP35:UOX36 UET35:UFB36 TUX35:TVF36 TLB35:TLJ36 TBF35:TBN36 SRJ35:SRR36 SHN35:SHV36 RXR35:RXZ36 RNV35:ROD36 RDZ35:REH36 QUD35:QUL36 QKH35:QKP36 QAL35:QAT36 PQP35:PQX36 PGT35:PHB36 OWX35:OXF36 ONB35:ONJ36 ODF35:ODN36 NTJ35:NTR36 NJN35:NJV36 MZR35:MZZ36 MPV35:MQD36 MFZ35:MGH36 LWD35:LWL36 LMH35:LMP36 LCL35:LCT36 KSP35:KSX36 KIT35:KJB36 JYX35:JZF36 JPB35:JPJ36 JFF35:JFN36 IVJ35:IVR36 ILN35:ILV36 IBR35:IBZ36 HRV35:HSD36 HHZ35:HIH36 GYD35:GYL36 GOH35:GOP36 GEL35:GET36 FUP35:FUX36 FKT35:FLB36 FAX35:FBF36 ERB35:ERJ36 EHF35:EHN36 DXJ35:DXR36 DNN35:DNV36 DDR35:DDZ36 CTV35:CUD36 CJZ35:CKH36 CAD35:CAL36 BQH35:BQP36 BGL35:BGT36 AWP35:AWX36 AMT35:ANB36 ACX35:ADF36 TB35:TJ36 JF35:JN36" xr:uid="{15D35026-2161-49B7-8379-D6F39A6060E5}"/>
    <dataValidation errorStyle="information" allowBlank="1" showInputMessage="1" sqref="K42 U31:AH31 P30:AH30 H29:J29 L29:AH29 K28:K29" xr:uid="{2BBF7911-63F8-4D67-9EF3-07CBC1F64E5E}"/>
    <dataValidation type="list" errorStyle="information" allowBlank="1" showInputMessage="1" showErrorMessage="1" promptTitle="BPタイプ" prompt="申請者がディストリビューターの場合は、■ディストリビューター　を選択し、次項に二次店名をご記入ください。_x000a_ディストリビューターでない場合は、□ディストリビューター以外　をご選択ください。" sqref="K20:T20" xr:uid="{68208DD3-8A0A-43F2-92C4-45F70F734E48}">
      <formula1>"■ディストリビューター様,■SP/SIer 様"</formula1>
    </dataValidation>
    <dataValidation allowBlank="1" showInputMessage="1" showErrorMessage="1" promptTitle="e-Pricer Quote ID" prompt="対象機器が新規導入、保証期間中、またはMESが伴う場合は、H/W製品の割引情報取得のためe-Pricer Quote IDは必須となります。" sqref="WVR34:WVZ34 JF34:JN34 TB34:TJ34 ACX34:ADF34 AMT34:ANB34 AWP34:AWX34 BGL34:BGT34 BQH34:BQP34 CAD34:CAL34 CJZ34:CKH34 CTV34:CUD34 DDR34:DDZ34 DNN34:DNV34 DXJ34:DXR34 EHF34:EHN34 ERB34:ERJ34 FAX34:FBF34 FKT34:FLB34 FUP34:FUX34 GEL34:GET34 GOH34:GOP34 GYD34:GYL34 HHZ34:HIH34 HRV34:HSD34 IBR34:IBZ34 ILN34:ILV34 IVJ34:IVR34 JFF34:JFN34 JPB34:JPJ34 JYX34:JZF34 KIT34:KJB34 KSP34:KSX34 LCL34:LCT34 LMH34:LMP34 LWD34:LWL34 MFZ34:MGH34 MPV34:MQD34 MZR34:MZZ34 NJN34:NJV34 NTJ34:NTR34 ODF34:ODN34 ONB34:ONJ34 OWX34:OXF34 PGT34:PHB34 PQP34:PQX34 QAL34:QAT34 QKH34:QKP34 QUD34:QUL34 RDZ34:REH34 RNV34:ROD34 RXR34:RXZ34 SHN34:SHV34 SRJ34:SRR34 TBF34:TBN34 TLB34:TLJ34 TUX34:TVF34 UET34:UFB34 UOP34:UOX34 UYL34:UYT34 VIH34:VIP34 VSD34:VSL34 WBZ34:WCH34 WLV34:WMD34" xr:uid="{1A5520C6-6CF7-4308-AAD5-11AD66E107AB}"/>
    <dataValidation allowBlank="1" showInputMessage="1" showErrorMessage="1" promptTitle="申請理由詳細・今後のビジネス計画 (リカバリープラン)" prompt="現在のお客様をとりまく経済的状況、本申請と今後のビジネス関係など割り引ぎが必要な理由を詳細に記載して下さい。コンペの場合、コンペ情報についても具体的に記載して下さい。_x000a_今後のサービス減収部分をリカバリーするプランとして、サービスの種類、台数、金額、契約予定時期予定割引率、制約確率などを具体的に記述をお願いします。_x000a_" sqref="K22:AH27" xr:uid="{B90F565D-E92B-44FA-834F-C8D06E17FB79}"/>
    <dataValidation imeMode="halfAlpha" operator="equal" allowBlank="1" showInputMessage="1" error="D0001 ～ D0999 の番号を入力" prompt="CEIDを入力。_x000a_半角英数字で記入して下さい。_x000a_" sqref="T9:AH9" xr:uid="{33316F6B-404C-498A-9EA6-5FB76220F64C}"/>
  </dataValidations>
  <hyperlinks>
    <hyperlink ref="S29" location="条件!R1C1" display="「個別商談割引に関する条件」へのリンク（[条件]シート）" xr:uid="{02EC8269-EC26-42A3-AE06-A04780A4F3D3}"/>
  </hyperlinks>
  <pageMargins left="0.7" right="0.7" top="0.75" bottom="0.75" header="0.3" footer="0.3"/>
  <pageSetup paperSize="9" orientation="portrait" r:id="rId1"/>
  <ignoredErrors>
    <ignoredError sqref="AJ21"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BC2D-B6D7-4D6E-996B-C7144E612A90}">
  <sheetPr>
    <tabColor theme="8" tint="0.79998168889431442"/>
  </sheetPr>
  <dimension ref="A1:O106"/>
  <sheetViews>
    <sheetView workbookViewId="0">
      <selection activeCell="H7" sqref="H7"/>
    </sheetView>
  </sheetViews>
  <sheetFormatPr defaultColWidth="9" defaultRowHeight="17.399999999999999" x14ac:dyDescent="0.45"/>
  <cols>
    <col min="1" max="1" width="7.8984375" style="109" customWidth="1"/>
    <col min="2" max="2" width="26.5" style="109" customWidth="1"/>
    <col min="3" max="3" width="19.8984375" style="109" customWidth="1"/>
    <col min="4" max="4" width="19" style="109" customWidth="1"/>
    <col min="5" max="5" width="15.69921875" style="109" customWidth="1"/>
    <col min="6" max="6" width="16.3984375" style="109" customWidth="1"/>
    <col min="7" max="7" width="13.69921875" style="109" customWidth="1"/>
    <col min="8" max="12" width="19.19921875" style="109" customWidth="1"/>
    <col min="13" max="13" width="17.09765625" style="109" customWidth="1"/>
    <col min="14" max="14" width="1.19921875" style="109" customWidth="1"/>
    <col min="15" max="15" width="17.19921875" style="109" customWidth="1"/>
    <col min="16" max="16384" width="9" style="109"/>
  </cols>
  <sheetData>
    <row r="1" spans="1:15" s="58" customFormat="1" x14ac:dyDescent="0.5">
      <c r="B1" s="95" t="s">
        <v>57</v>
      </c>
      <c r="D1" s="59"/>
      <c r="E1" s="96"/>
      <c r="F1" s="96"/>
      <c r="G1" s="97"/>
      <c r="H1" s="132" t="s">
        <v>95</v>
      </c>
      <c r="I1" s="97"/>
      <c r="J1" s="97"/>
      <c r="K1" s="97"/>
      <c r="L1" s="110"/>
      <c r="M1" s="59"/>
      <c r="N1" s="59"/>
    </row>
    <row r="2" spans="1:15" s="58" customFormat="1" x14ac:dyDescent="0.5">
      <c r="B2" s="56"/>
      <c r="C2" s="59"/>
      <c r="E2" s="96"/>
      <c r="H2" s="97"/>
      <c r="I2" s="97"/>
      <c r="J2" s="97"/>
      <c r="K2" s="97"/>
      <c r="L2" s="111"/>
      <c r="M2" s="59"/>
      <c r="N2" s="59"/>
    </row>
    <row r="3" spans="1:15" s="58" customFormat="1" x14ac:dyDescent="0.5">
      <c r="C3" s="59"/>
      <c r="D3" s="59"/>
      <c r="E3" s="104"/>
      <c r="F3" s="105"/>
      <c r="G3" s="106"/>
      <c r="H3" s="328" t="s">
        <v>18</v>
      </c>
      <c r="I3" s="329"/>
      <c r="J3" s="329"/>
      <c r="K3" s="330"/>
      <c r="L3" s="127" t="s">
        <v>62</v>
      </c>
      <c r="M3" s="127" t="s">
        <v>74</v>
      </c>
      <c r="N3" s="59"/>
    </row>
    <row r="4" spans="1:15" s="58" customFormat="1" x14ac:dyDescent="0.5">
      <c r="C4" s="59"/>
      <c r="D4" s="98"/>
      <c r="E4" s="107"/>
      <c r="F4" s="107"/>
      <c r="G4" s="108"/>
      <c r="H4" s="128">
        <f>SUM(H7:H106)</f>
        <v>0</v>
      </c>
      <c r="I4" s="128">
        <f>SUM(I7:I106)</f>
        <v>0</v>
      </c>
      <c r="J4" s="128" t="str">
        <f>IF(J7="","",SUM(J7:J106))</f>
        <v/>
      </c>
      <c r="K4" s="128">
        <f>SUM(K7:K106)</f>
        <v>0</v>
      </c>
      <c r="L4" s="129" t="str">
        <f>IF(ISERROR(1-(I4/H4)),"",(1-(I4/H4)))</f>
        <v/>
      </c>
      <c r="M4" s="130" t="str">
        <f>IF(ISERROR((K4-I4)/I4),"",(K4-I4)/I4)</f>
        <v/>
      </c>
      <c r="N4" s="59"/>
    </row>
    <row r="5" spans="1:15" s="58" customFormat="1" ht="109.2" thickBot="1" x14ac:dyDescent="0.55000000000000004">
      <c r="B5" s="99" t="s">
        <v>59</v>
      </c>
      <c r="C5" s="99" t="s">
        <v>58</v>
      </c>
      <c r="D5" s="99" t="s">
        <v>96</v>
      </c>
      <c r="E5" s="102" t="s">
        <v>56</v>
      </c>
      <c r="F5" s="102" t="s">
        <v>61</v>
      </c>
      <c r="G5" s="103" t="s">
        <v>17</v>
      </c>
      <c r="H5" s="100" t="s">
        <v>94</v>
      </c>
      <c r="I5" s="101" t="s">
        <v>84</v>
      </c>
      <c r="J5" s="101" t="s">
        <v>85</v>
      </c>
      <c r="K5" s="101" t="s">
        <v>86</v>
      </c>
      <c r="L5" s="99" t="s">
        <v>75</v>
      </c>
      <c r="M5" s="121" t="s">
        <v>73</v>
      </c>
      <c r="N5" s="59"/>
      <c r="O5" s="121" t="s">
        <v>76</v>
      </c>
    </row>
    <row r="6" spans="1:15" s="58" customFormat="1" ht="18" thickTop="1" x14ac:dyDescent="0.5">
      <c r="A6" s="58" t="s">
        <v>60</v>
      </c>
      <c r="B6" s="160" t="s">
        <v>63</v>
      </c>
      <c r="C6" s="160" t="s">
        <v>140</v>
      </c>
      <c r="D6" s="160">
        <v>1234567</v>
      </c>
      <c r="E6" s="161">
        <v>44197</v>
      </c>
      <c r="F6" s="161">
        <v>44651</v>
      </c>
      <c r="G6" s="162">
        <v>3</v>
      </c>
      <c r="H6" s="163">
        <v>900000</v>
      </c>
      <c r="I6" s="163">
        <v>855000</v>
      </c>
      <c r="J6" s="163">
        <v>860000</v>
      </c>
      <c r="K6" s="163">
        <v>880000</v>
      </c>
      <c r="L6" s="129">
        <f>IF(ISERROR(1-(I6/H6)),"",(1-(I6/H6)))</f>
        <v>5.0000000000000044E-2</v>
      </c>
      <c r="M6" s="164">
        <f>IF(ISERROR((K6-I6)/I6),"",(K6-I6)/I6)</f>
        <v>2.9239766081871343E-2</v>
      </c>
      <c r="O6" s="165">
        <f>IF(I6="","",(I6/12))</f>
        <v>71250</v>
      </c>
    </row>
    <row r="7" spans="1:15" s="58" customFormat="1" x14ac:dyDescent="0.5">
      <c r="B7" s="112"/>
      <c r="C7" s="112"/>
      <c r="D7" s="133"/>
      <c r="E7" s="113"/>
      <c r="F7" s="113"/>
      <c r="G7" s="114"/>
      <c r="H7" s="115"/>
      <c r="I7" s="115"/>
      <c r="J7" s="115"/>
      <c r="K7" s="115"/>
      <c r="L7" s="129" t="str">
        <f>IF(ISERROR(1-(I7/H7)),"",(1-(I7/H7)))</f>
        <v/>
      </c>
      <c r="M7" s="164" t="str">
        <f t="shared" ref="M7:M16" si="0">IF(ISERROR((K7-I7)/I7),"",(K7-I7)/I7)</f>
        <v/>
      </c>
      <c r="O7" s="165" t="str">
        <f t="shared" ref="O7:O70" si="1">IF(I7="","",(I7/12))</f>
        <v/>
      </c>
    </row>
    <row r="8" spans="1:15" s="58" customFormat="1" x14ac:dyDescent="0.5">
      <c r="B8" s="131"/>
      <c r="C8" s="112"/>
      <c r="D8" s="133"/>
      <c r="E8" s="113"/>
      <c r="F8" s="113"/>
      <c r="G8" s="114"/>
      <c r="H8" s="115"/>
      <c r="I8" s="115"/>
      <c r="J8" s="115"/>
      <c r="K8" s="115"/>
      <c r="L8" s="129" t="str">
        <f t="shared" ref="L8:L16" si="2">IF(ISERROR(1-(I8/H8)),"",(1-(I8/H8)))</f>
        <v/>
      </c>
      <c r="M8" s="164" t="str">
        <f t="shared" si="0"/>
        <v/>
      </c>
      <c r="O8" s="165" t="str">
        <f t="shared" si="1"/>
        <v/>
      </c>
    </row>
    <row r="9" spans="1:15" s="58" customFormat="1" x14ac:dyDescent="0.5">
      <c r="B9" s="131"/>
      <c r="C9" s="112"/>
      <c r="D9" s="133"/>
      <c r="E9" s="113"/>
      <c r="F9" s="113"/>
      <c r="G9" s="134"/>
      <c r="H9" s="115"/>
      <c r="I9" s="115"/>
      <c r="J9" s="115"/>
      <c r="K9" s="115"/>
      <c r="L9" s="129" t="str">
        <f t="shared" si="2"/>
        <v/>
      </c>
      <c r="M9" s="164" t="str">
        <f t="shared" si="0"/>
        <v/>
      </c>
      <c r="O9" s="165" t="str">
        <f t="shared" si="1"/>
        <v/>
      </c>
    </row>
    <row r="10" spans="1:15" s="58" customFormat="1" x14ac:dyDescent="0.5">
      <c r="B10" s="131"/>
      <c r="C10" s="112"/>
      <c r="D10" s="133"/>
      <c r="E10" s="113"/>
      <c r="F10" s="113"/>
      <c r="G10" s="134"/>
      <c r="H10" s="115"/>
      <c r="I10" s="115"/>
      <c r="J10" s="115"/>
      <c r="K10" s="115"/>
      <c r="L10" s="129" t="str">
        <f t="shared" si="2"/>
        <v/>
      </c>
      <c r="M10" s="164" t="str">
        <f t="shared" si="0"/>
        <v/>
      </c>
      <c r="O10" s="165" t="str">
        <f t="shared" si="1"/>
        <v/>
      </c>
    </row>
    <row r="11" spans="1:15" s="58" customFormat="1" x14ac:dyDescent="0.5">
      <c r="B11" s="131"/>
      <c r="C11" s="112"/>
      <c r="D11" s="133"/>
      <c r="E11" s="113"/>
      <c r="F11" s="113"/>
      <c r="G11" s="134"/>
      <c r="H11" s="115"/>
      <c r="I11" s="115"/>
      <c r="J11" s="115"/>
      <c r="K11" s="115"/>
      <c r="L11" s="129" t="str">
        <f t="shared" si="2"/>
        <v/>
      </c>
      <c r="M11" s="164" t="str">
        <f t="shared" si="0"/>
        <v/>
      </c>
      <c r="O11" s="165" t="str">
        <f t="shared" si="1"/>
        <v/>
      </c>
    </row>
    <row r="12" spans="1:15" s="58" customFormat="1" x14ac:dyDescent="0.5">
      <c r="B12" s="131"/>
      <c r="C12" s="112"/>
      <c r="D12" s="133"/>
      <c r="E12" s="113"/>
      <c r="F12" s="113"/>
      <c r="G12" s="134"/>
      <c r="H12" s="115"/>
      <c r="I12" s="115"/>
      <c r="J12" s="115"/>
      <c r="K12" s="115"/>
      <c r="L12" s="129" t="str">
        <f t="shared" si="2"/>
        <v/>
      </c>
      <c r="M12" s="164" t="str">
        <f t="shared" si="0"/>
        <v/>
      </c>
      <c r="O12" s="165" t="str">
        <f t="shared" si="1"/>
        <v/>
      </c>
    </row>
    <row r="13" spans="1:15" s="58" customFormat="1" x14ac:dyDescent="0.5">
      <c r="B13" s="131"/>
      <c r="C13" s="112"/>
      <c r="D13" s="133"/>
      <c r="E13" s="113"/>
      <c r="F13" s="113"/>
      <c r="G13" s="134"/>
      <c r="H13" s="115"/>
      <c r="I13" s="115"/>
      <c r="J13" s="115"/>
      <c r="K13" s="115"/>
      <c r="L13" s="129" t="str">
        <f t="shared" si="2"/>
        <v/>
      </c>
      <c r="M13" s="164" t="str">
        <f t="shared" si="0"/>
        <v/>
      </c>
      <c r="O13" s="165" t="str">
        <f t="shared" si="1"/>
        <v/>
      </c>
    </row>
    <row r="14" spans="1:15" s="58" customFormat="1" x14ac:dyDescent="0.5">
      <c r="B14" s="131"/>
      <c r="C14" s="112"/>
      <c r="D14" s="133"/>
      <c r="E14" s="113"/>
      <c r="F14" s="113"/>
      <c r="G14" s="134"/>
      <c r="H14" s="115"/>
      <c r="I14" s="115"/>
      <c r="J14" s="115"/>
      <c r="K14" s="115"/>
      <c r="L14" s="129" t="str">
        <f t="shared" si="2"/>
        <v/>
      </c>
      <c r="M14" s="164" t="str">
        <f t="shared" si="0"/>
        <v/>
      </c>
      <c r="O14" s="165" t="str">
        <f t="shared" si="1"/>
        <v/>
      </c>
    </row>
    <row r="15" spans="1:15" s="58" customFormat="1" x14ac:dyDescent="0.5">
      <c r="B15" s="131"/>
      <c r="C15" s="112"/>
      <c r="D15" s="133"/>
      <c r="E15" s="113"/>
      <c r="F15" s="113"/>
      <c r="G15" s="134"/>
      <c r="H15" s="115"/>
      <c r="I15" s="115"/>
      <c r="J15" s="115"/>
      <c r="K15" s="115"/>
      <c r="L15" s="129" t="str">
        <f t="shared" si="2"/>
        <v/>
      </c>
      <c r="M15" s="164" t="str">
        <f t="shared" si="0"/>
        <v/>
      </c>
      <c r="O15" s="165" t="str">
        <f t="shared" si="1"/>
        <v/>
      </c>
    </row>
    <row r="16" spans="1:15" s="58" customFormat="1" x14ac:dyDescent="0.5">
      <c r="B16" s="131"/>
      <c r="C16" s="112"/>
      <c r="D16" s="133"/>
      <c r="E16" s="113"/>
      <c r="F16" s="113"/>
      <c r="G16" s="134"/>
      <c r="H16" s="115"/>
      <c r="I16" s="115"/>
      <c r="J16" s="115"/>
      <c r="K16" s="115"/>
      <c r="L16" s="129" t="str">
        <f t="shared" si="2"/>
        <v/>
      </c>
      <c r="M16" s="164" t="str">
        <f t="shared" si="0"/>
        <v/>
      </c>
      <c r="O16" s="165" t="str">
        <f t="shared" si="1"/>
        <v/>
      </c>
    </row>
    <row r="17" spans="2:15" s="58" customFormat="1" x14ac:dyDescent="0.5">
      <c r="B17" s="131"/>
      <c r="C17" s="112"/>
      <c r="D17" s="133"/>
      <c r="E17" s="113"/>
      <c r="F17" s="113"/>
      <c r="G17" s="134"/>
      <c r="H17" s="115"/>
      <c r="I17" s="115"/>
      <c r="J17" s="115"/>
      <c r="K17" s="115"/>
      <c r="L17" s="129" t="str">
        <f t="shared" ref="L17:L80" si="3">IF(ISERROR(1-(I17/H17)),"",(1-(I17/H17)))</f>
        <v/>
      </c>
      <c r="M17" s="164" t="str">
        <f t="shared" ref="M17:M80" si="4">IF(ISERROR((K17-I17)/I17),"",(K17-I17)/I17)</f>
        <v/>
      </c>
      <c r="O17" s="165" t="str">
        <f t="shared" si="1"/>
        <v/>
      </c>
    </row>
    <row r="18" spans="2:15" s="58" customFormat="1" x14ac:dyDescent="0.5">
      <c r="B18" s="131"/>
      <c r="C18" s="112"/>
      <c r="D18" s="133"/>
      <c r="E18" s="113"/>
      <c r="F18" s="113"/>
      <c r="G18" s="134"/>
      <c r="H18" s="115"/>
      <c r="I18" s="115"/>
      <c r="J18" s="115"/>
      <c r="K18" s="115"/>
      <c r="L18" s="129" t="str">
        <f t="shared" si="3"/>
        <v/>
      </c>
      <c r="M18" s="164" t="str">
        <f t="shared" si="4"/>
        <v/>
      </c>
      <c r="O18" s="165" t="str">
        <f t="shared" si="1"/>
        <v/>
      </c>
    </row>
    <row r="19" spans="2:15" s="58" customFormat="1" x14ac:dyDescent="0.5">
      <c r="B19" s="131"/>
      <c r="C19" s="112"/>
      <c r="D19" s="133"/>
      <c r="E19" s="113"/>
      <c r="F19" s="113"/>
      <c r="G19" s="134"/>
      <c r="H19" s="115"/>
      <c r="I19" s="115"/>
      <c r="J19" s="115"/>
      <c r="K19" s="115"/>
      <c r="L19" s="129" t="str">
        <f t="shared" si="3"/>
        <v/>
      </c>
      <c r="M19" s="164" t="str">
        <f t="shared" si="4"/>
        <v/>
      </c>
      <c r="O19" s="165" t="str">
        <f t="shared" si="1"/>
        <v/>
      </c>
    </row>
    <row r="20" spans="2:15" s="58" customFormat="1" x14ac:dyDescent="0.5">
      <c r="B20" s="131"/>
      <c r="C20" s="112"/>
      <c r="D20" s="133"/>
      <c r="E20" s="113"/>
      <c r="F20" s="113"/>
      <c r="G20" s="134"/>
      <c r="H20" s="115"/>
      <c r="I20" s="115"/>
      <c r="J20" s="115"/>
      <c r="K20" s="115"/>
      <c r="L20" s="129" t="str">
        <f t="shared" si="3"/>
        <v/>
      </c>
      <c r="M20" s="164" t="str">
        <f t="shared" si="4"/>
        <v/>
      </c>
      <c r="O20" s="165" t="str">
        <f t="shared" si="1"/>
        <v/>
      </c>
    </row>
    <row r="21" spans="2:15" s="58" customFormat="1" x14ac:dyDescent="0.5">
      <c r="B21" s="131"/>
      <c r="C21" s="112"/>
      <c r="D21" s="133"/>
      <c r="E21" s="113"/>
      <c r="F21" s="113"/>
      <c r="G21" s="134"/>
      <c r="H21" s="115"/>
      <c r="I21" s="115"/>
      <c r="J21" s="115"/>
      <c r="K21" s="115"/>
      <c r="L21" s="129" t="str">
        <f t="shared" si="3"/>
        <v/>
      </c>
      <c r="M21" s="164" t="str">
        <f t="shared" si="4"/>
        <v/>
      </c>
      <c r="O21" s="165" t="str">
        <f t="shared" si="1"/>
        <v/>
      </c>
    </row>
    <row r="22" spans="2:15" s="58" customFormat="1" x14ac:dyDescent="0.5">
      <c r="B22" s="131"/>
      <c r="C22" s="112"/>
      <c r="D22" s="133"/>
      <c r="E22" s="113"/>
      <c r="F22" s="113"/>
      <c r="G22" s="134"/>
      <c r="H22" s="115"/>
      <c r="I22" s="115"/>
      <c r="J22" s="115"/>
      <c r="K22" s="115"/>
      <c r="L22" s="129" t="str">
        <f t="shared" si="3"/>
        <v/>
      </c>
      <c r="M22" s="164" t="str">
        <f t="shared" si="4"/>
        <v/>
      </c>
      <c r="O22" s="165" t="str">
        <f t="shared" si="1"/>
        <v/>
      </c>
    </row>
    <row r="23" spans="2:15" s="58" customFormat="1" x14ac:dyDescent="0.5">
      <c r="B23" s="131"/>
      <c r="C23" s="112"/>
      <c r="D23" s="133"/>
      <c r="E23" s="113"/>
      <c r="F23" s="113"/>
      <c r="G23" s="134"/>
      <c r="H23" s="115"/>
      <c r="I23" s="115"/>
      <c r="J23" s="115"/>
      <c r="K23" s="115"/>
      <c r="L23" s="129" t="str">
        <f t="shared" si="3"/>
        <v/>
      </c>
      <c r="M23" s="164" t="str">
        <f t="shared" si="4"/>
        <v/>
      </c>
      <c r="O23" s="165" t="str">
        <f t="shared" si="1"/>
        <v/>
      </c>
    </row>
    <row r="24" spans="2:15" s="58" customFormat="1" x14ac:dyDescent="0.5">
      <c r="B24" s="131"/>
      <c r="C24" s="112"/>
      <c r="D24" s="133"/>
      <c r="E24" s="113"/>
      <c r="F24" s="113"/>
      <c r="G24" s="134"/>
      <c r="H24" s="115"/>
      <c r="I24" s="115"/>
      <c r="J24" s="115"/>
      <c r="K24" s="115"/>
      <c r="L24" s="129" t="str">
        <f t="shared" si="3"/>
        <v/>
      </c>
      <c r="M24" s="164" t="str">
        <f t="shared" si="4"/>
        <v/>
      </c>
      <c r="O24" s="165" t="str">
        <f t="shared" si="1"/>
        <v/>
      </c>
    </row>
    <row r="25" spans="2:15" s="58" customFormat="1" x14ac:dyDescent="0.5">
      <c r="B25" s="131"/>
      <c r="C25" s="112"/>
      <c r="D25" s="133"/>
      <c r="E25" s="113"/>
      <c r="F25" s="113"/>
      <c r="G25" s="134"/>
      <c r="H25" s="115"/>
      <c r="I25" s="115"/>
      <c r="J25" s="115"/>
      <c r="K25" s="115"/>
      <c r="L25" s="129" t="str">
        <f t="shared" si="3"/>
        <v/>
      </c>
      <c r="M25" s="164" t="str">
        <f t="shared" si="4"/>
        <v/>
      </c>
      <c r="O25" s="165" t="str">
        <f t="shared" si="1"/>
        <v/>
      </c>
    </row>
    <row r="26" spans="2:15" s="58" customFormat="1" x14ac:dyDescent="0.5">
      <c r="B26" s="131"/>
      <c r="C26" s="112"/>
      <c r="D26" s="133"/>
      <c r="E26" s="113"/>
      <c r="F26" s="113"/>
      <c r="G26" s="134"/>
      <c r="H26" s="115"/>
      <c r="I26" s="115"/>
      <c r="J26" s="115"/>
      <c r="K26" s="115"/>
      <c r="L26" s="129" t="str">
        <f t="shared" si="3"/>
        <v/>
      </c>
      <c r="M26" s="164" t="str">
        <f t="shared" si="4"/>
        <v/>
      </c>
      <c r="O26" s="165" t="str">
        <f t="shared" si="1"/>
        <v/>
      </c>
    </row>
    <row r="27" spans="2:15" s="58" customFormat="1" x14ac:dyDescent="0.5">
      <c r="B27" s="131"/>
      <c r="C27" s="112"/>
      <c r="D27" s="133"/>
      <c r="E27" s="113"/>
      <c r="F27" s="113"/>
      <c r="G27" s="134"/>
      <c r="H27" s="115"/>
      <c r="I27" s="115"/>
      <c r="J27" s="115"/>
      <c r="K27" s="115"/>
      <c r="L27" s="129" t="str">
        <f t="shared" si="3"/>
        <v/>
      </c>
      <c r="M27" s="164" t="str">
        <f t="shared" si="4"/>
        <v/>
      </c>
      <c r="O27" s="165" t="str">
        <f t="shared" si="1"/>
        <v/>
      </c>
    </row>
    <row r="28" spans="2:15" s="58" customFormat="1" x14ac:dyDescent="0.5">
      <c r="B28" s="131"/>
      <c r="C28" s="112"/>
      <c r="D28" s="133"/>
      <c r="E28" s="113"/>
      <c r="F28" s="113"/>
      <c r="G28" s="134"/>
      <c r="H28" s="115"/>
      <c r="I28" s="115"/>
      <c r="J28" s="115"/>
      <c r="K28" s="115"/>
      <c r="L28" s="129" t="str">
        <f t="shared" si="3"/>
        <v/>
      </c>
      <c r="M28" s="164" t="str">
        <f t="shared" si="4"/>
        <v/>
      </c>
      <c r="O28" s="165" t="str">
        <f t="shared" si="1"/>
        <v/>
      </c>
    </row>
    <row r="29" spans="2:15" s="58" customFormat="1" x14ac:dyDescent="0.5">
      <c r="B29" s="131"/>
      <c r="C29" s="112"/>
      <c r="D29" s="133"/>
      <c r="E29" s="113"/>
      <c r="F29" s="113"/>
      <c r="G29" s="134"/>
      <c r="H29" s="115"/>
      <c r="I29" s="115"/>
      <c r="J29" s="115"/>
      <c r="K29" s="115"/>
      <c r="L29" s="129" t="str">
        <f t="shared" si="3"/>
        <v/>
      </c>
      <c r="M29" s="164" t="str">
        <f t="shared" si="4"/>
        <v/>
      </c>
      <c r="O29" s="165" t="str">
        <f t="shared" si="1"/>
        <v/>
      </c>
    </row>
    <row r="30" spans="2:15" s="58" customFormat="1" x14ac:dyDescent="0.5">
      <c r="B30" s="131"/>
      <c r="C30" s="112"/>
      <c r="D30" s="133"/>
      <c r="E30" s="113"/>
      <c r="F30" s="113"/>
      <c r="G30" s="134"/>
      <c r="H30" s="115"/>
      <c r="I30" s="115"/>
      <c r="J30" s="115"/>
      <c r="K30" s="115"/>
      <c r="L30" s="129" t="str">
        <f t="shared" si="3"/>
        <v/>
      </c>
      <c r="M30" s="164" t="str">
        <f t="shared" si="4"/>
        <v/>
      </c>
      <c r="O30" s="165" t="str">
        <f t="shared" si="1"/>
        <v/>
      </c>
    </row>
    <row r="31" spans="2:15" s="58" customFormat="1" x14ac:dyDescent="0.5">
      <c r="B31" s="131"/>
      <c r="C31" s="112"/>
      <c r="D31" s="133"/>
      <c r="E31" s="113"/>
      <c r="F31" s="113"/>
      <c r="G31" s="134"/>
      <c r="H31" s="115"/>
      <c r="I31" s="115"/>
      <c r="J31" s="115"/>
      <c r="K31" s="115"/>
      <c r="L31" s="129" t="str">
        <f t="shared" si="3"/>
        <v/>
      </c>
      <c r="M31" s="164" t="str">
        <f t="shared" si="4"/>
        <v/>
      </c>
      <c r="O31" s="165" t="str">
        <f t="shared" si="1"/>
        <v/>
      </c>
    </row>
    <row r="32" spans="2:15" s="58" customFormat="1" x14ac:dyDescent="0.5">
      <c r="B32" s="131"/>
      <c r="C32" s="112"/>
      <c r="D32" s="133"/>
      <c r="E32" s="113"/>
      <c r="F32" s="113"/>
      <c r="G32" s="134"/>
      <c r="H32" s="115"/>
      <c r="I32" s="115"/>
      <c r="J32" s="115"/>
      <c r="K32" s="115"/>
      <c r="L32" s="129" t="str">
        <f t="shared" si="3"/>
        <v/>
      </c>
      <c r="M32" s="164" t="str">
        <f t="shared" si="4"/>
        <v/>
      </c>
      <c r="O32" s="165" t="str">
        <f t="shared" si="1"/>
        <v/>
      </c>
    </row>
    <row r="33" spans="2:15" s="58" customFormat="1" x14ac:dyDescent="0.5">
      <c r="B33" s="131"/>
      <c r="C33" s="112"/>
      <c r="D33" s="133"/>
      <c r="E33" s="113"/>
      <c r="F33" s="113"/>
      <c r="G33" s="134"/>
      <c r="H33" s="115"/>
      <c r="I33" s="115"/>
      <c r="J33" s="115"/>
      <c r="K33" s="115"/>
      <c r="L33" s="129" t="str">
        <f t="shared" si="3"/>
        <v/>
      </c>
      <c r="M33" s="164" t="str">
        <f t="shared" si="4"/>
        <v/>
      </c>
      <c r="O33" s="165" t="str">
        <f t="shared" si="1"/>
        <v/>
      </c>
    </row>
    <row r="34" spans="2:15" s="58" customFormat="1" x14ac:dyDescent="0.5">
      <c r="B34" s="131"/>
      <c r="C34" s="112"/>
      <c r="D34" s="133"/>
      <c r="E34" s="113"/>
      <c r="F34" s="113"/>
      <c r="G34" s="134"/>
      <c r="H34" s="115"/>
      <c r="I34" s="115"/>
      <c r="J34" s="115"/>
      <c r="K34" s="115"/>
      <c r="L34" s="129" t="str">
        <f t="shared" si="3"/>
        <v/>
      </c>
      <c r="M34" s="164" t="str">
        <f t="shared" si="4"/>
        <v/>
      </c>
      <c r="O34" s="165" t="str">
        <f t="shared" si="1"/>
        <v/>
      </c>
    </row>
    <row r="35" spans="2:15" s="58" customFormat="1" x14ac:dyDescent="0.5">
      <c r="B35" s="131"/>
      <c r="C35" s="112"/>
      <c r="D35" s="133"/>
      <c r="E35" s="113"/>
      <c r="F35" s="113"/>
      <c r="G35" s="134"/>
      <c r="H35" s="115"/>
      <c r="I35" s="115"/>
      <c r="J35" s="115"/>
      <c r="K35" s="115"/>
      <c r="L35" s="129" t="str">
        <f t="shared" si="3"/>
        <v/>
      </c>
      <c r="M35" s="164" t="str">
        <f t="shared" si="4"/>
        <v/>
      </c>
      <c r="O35" s="165" t="str">
        <f t="shared" si="1"/>
        <v/>
      </c>
    </row>
    <row r="36" spans="2:15" s="58" customFormat="1" x14ac:dyDescent="0.5">
      <c r="B36" s="131"/>
      <c r="C36" s="112"/>
      <c r="D36" s="133"/>
      <c r="E36" s="113"/>
      <c r="F36" s="113"/>
      <c r="G36" s="134"/>
      <c r="H36" s="115"/>
      <c r="I36" s="115"/>
      <c r="J36" s="115"/>
      <c r="K36" s="115"/>
      <c r="L36" s="129" t="str">
        <f t="shared" si="3"/>
        <v/>
      </c>
      <c r="M36" s="164" t="str">
        <f t="shared" si="4"/>
        <v/>
      </c>
      <c r="O36" s="165" t="str">
        <f t="shared" si="1"/>
        <v/>
      </c>
    </row>
    <row r="37" spans="2:15" s="58" customFormat="1" x14ac:dyDescent="0.5">
      <c r="B37" s="131"/>
      <c r="C37" s="112"/>
      <c r="D37" s="133"/>
      <c r="E37" s="113"/>
      <c r="F37" s="113"/>
      <c r="G37" s="134"/>
      <c r="H37" s="115"/>
      <c r="I37" s="115"/>
      <c r="J37" s="115"/>
      <c r="K37" s="115"/>
      <c r="L37" s="129" t="str">
        <f t="shared" si="3"/>
        <v/>
      </c>
      <c r="M37" s="164" t="str">
        <f t="shared" si="4"/>
        <v/>
      </c>
      <c r="O37" s="165" t="str">
        <f t="shared" si="1"/>
        <v/>
      </c>
    </row>
    <row r="38" spans="2:15" s="58" customFormat="1" x14ac:dyDescent="0.5">
      <c r="B38" s="131"/>
      <c r="C38" s="112"/>
      <c r="D38" s="133"/>
      <c r="E38" s="113"/>
      <c r="F38" s="113"/>
      <c r="G38" s="134"/>
      <c r="H38" s="115"/>
      <c r="I38" s="115"/>
      <c r="J38" s="115"/>
      <c r="K38" s="115"/>
      <c r="L38" s="129" t="str">
        <f t="shared" si="3"/>
        <v/>
      </c>
      <c r="M38" s="164" t="str">
        <f t="shared" si="4"/>
        <v/>
      </c>
      <c r="O38" s="165" t="str">
        <f t="shared" si="1"/>
        <v/>
      </c>
    </row>
    <row r="39" spans="2:15" s="58" customFormat="1" x14ac:dyDescent="0.5">
      <c r="B39" s="131"/>
      <c r="C39" s="112"/>
      <c r="D39" s="133"/>
      <c r="E39" s="113"/>
      <c r="F39" s="113"/>
      <c r="G39" s="134"/>
      <c r="H39" s="115"/>
      <c r="I39" s="115"/>
      <c r="J39" s="115"/>
      <c r="K39" s="115"/>
      <c r="L39" s="129" t="str">
        <f t="shared" si="3"/>
        <v/>
      </c>
      <c r="M39" s="164" t="str">
        <f t="shared" si="4"/>
        <v/>
      </c>
      <c r="O39" s="165" t="str">
        <f t="shared" si="1"/>
        <v/>
      </c>
    </row>
    <row r="40" spans="2:15" s="58" customFormat="1" x14ac:dyDescent="0.5">
      <c r="B40" s="131"/>
      <c r="C40" s="112"/>
      <c r="D40" s="133"/>
      <c r="E40" s="113"/>
      <c r="F40" s="113"/>
      <c r="G40" s="134"/>
      <c r="H40" s="115"/>
      <c r="I40" s="115"/>
      <c r="J40" s="115"/>
      <c r="K40" s="115"/>
      <c r="L40" s="129" t="str">
        <f t="shared" si="3"/>
        <v/>
      </c>
      <c r="M40" s="164" t="str">
        <f t="shared" si="4"/>
        <v/>
      </c>
      <c r="O40" s="165" t="str">
        <f t="shared" si="1"/>
        <v/>
      </c>
    </row>
    <row r="41" spans="2:15" s="58" customFormat="1" x14ac:dyDescent="0.5">
      <c r="B41" s="131"/>
      <c r="C41" s="112"/>
      <c r="D41" s="133"/>
      <c r="E41" s="113"/>
      <c r="F41" s="113"/>
      <c r="G41" s="134"/>
      <c r="H41" s="115"/>
      <c r="I41" s="115"/>
      <c r="J41" s="115"/>
      <c r="K41" s="115"/>
      <c r="L41" s="129" t="str">
        <f t="shared" si="3"/>
        <v/>
      </c>
      <c r="M41" s="164" t="str">
        <f t="shared" si="4"/>
        <v/>
      </c>
      <c r="O41" s="165" t="str">
        <f t="shared" si="1"/>
        <v/>
      </c>
    </row>
    <row r="42" spans="2:15" s="58" customFormat="1" x14ac:dyDescent="0.5">
      <c r="B42" s="131"/>
      <c r="C42" s="112"/>
      <c r="D42" s="133"/>
      <c r="E42" s="113"/>
      <c r="F42" s="113"/>
      <c r="G42" s="134"/>
      <c r="H42" s="115"/>
      <c r="I42" s="115"/>
      <c r="J42" s="115"/>
      <c r="K42" s="115"/>
      <c r="L42" s="129" t="str">
        <f t="shared" si="3"/>
        <v/>
      </c>
      <c r="M42" s="164" t="str">
        <f t="shared" si="4"/>
        <v/>
      </c>
      <c r="O42" s="165" t="str">
        <f t="shared" si="1"/>
        <v/>
      </c>
    </row>
    <row r="43" spans="2:15" s="58" customFormat="1" x14ac:dyDescent="0.5">
      <c r="B43" s="131"/>
      <c r="C43" s="112"/>
      <c r="D43" s="133"/>
      <c r="E43" s="113"/>
      <c r="F43" s="113"/>
      <c r="G43" s="134"/>
      <c r="H43" s="115"/>
      <c r="I43" s="115"/>
      <c r="J43" s="115"/>
      <c r="K43" s="115"/>
      <c r="L43" s="129" t="str">
        <f t="shared" si="3"/>
        <v/>
      </c>
      <c r="M43" s="164" t="str">
        <f t="shared" si="4"/>
        <v/>
      </c>
      <c r="O43" s="165" t="str">
        <f t="shared" si="1"/>
        <v/>
      </c>
    </row>
    <row r="44" spans="2:15" s="58" customFormat="1" x14ac:dyDescent="0.5">
      <c r="B44" s="131"/>
      <c r="C44" s="112"/>
      <c r="D44" s="133"/>
      <c r="E44" s="113"/>
      <c r="F44" s="113"/>
      <c r="G44" s="134"/>
      <c r="H44" s="115"/>
      <c r="I44" s="115"/>
      <c r="J44" s="115"/>
      <c r="K44" s="115"/>
      <c r="L44" s="129" t="str">
        <f t="shared" si="3"/>
        <v/>
      </c>
      <c r="M44" s="164" t="str">
        <f t="shared" si="4"/>
        <v/>
      </c>
      <c r="O44" s="165" t="str">
        <f t="shared" si="1"/>
        <v/>
      </c>
    </row>
    <row r="45" spans="2:15" s="58" customFormat="1" x14ac:dyDescent="0.5">
      <c r="B45" s="131"/>
      <c r="C45" s="112"/>
      <c r="D45" s="133"/>
      <c r="E45" s="113"/>
      <c r="F45" s="113"/>
      <c r="G45" s="134"/>
      <c r="H45" s="115"/>
      <c r="I45" s="115"/>
      <c r="J45" s="115"/>
      <c r="K45" s="115"/>
      <c r="L45" s="129" t="str">
        <f t="shared" si="3"/>
        <v/>
      </c>
      <c r="M45" s="164" t="str">
        <f t="shared" si="4"/>
        <v/>
      </c>
      <c r="O45" s="165" t="str">
        <f t="shared" si="1"/>
        <v/>
      </c>
    </row>
    <row r="46" spans="2:15" s="58" customFormat="1" x14ac:dyDescent="0.5">
      <c r="B46" s="131"/>
      <c r="C46" s="112"/>
      <c r="D46" s="133"/>
      <c r="E46" s="113"/>
      <c r="F46" s="113"/>
      <c r="G46" s="134"/>
      <c r="H46" s="115"/>
      <c r="I46" s="115"/>
      <c r="J46" s="115"/>
      <c r="K46" s="115"/>
      <c r="L46" s="129" t="str">
        <f t="shared" si="3"/>
        <v/>
      </c>
      <c r="M46" s="164" t="str">
        <f t="shared" si="4"/>
        <v/>
      </c>
      <c r="O46" s="165" t="str">
        <f t="shared" si="1"/>
        <v/>
      </c>
    </row>
    <row r="47" spans="2:15" s="58" customFormat="1" x14ac:dyDescent="0.5">
      <c r="B47" s="131"/>
      <c r="C47" s="112"/>
      <c r="D47" s="133"/>
      <c r="E47" s="113"/>
      <c r="F47" s="113"/>
      <c r="G47" s="134"/>
      <c r="H47" s="115"/>
      <c r="I47" s="115"/>
      <c r="J47" s="115"/>
      <c r="K47" s="115"/>
      <c r="L47" s="129" t="str">
        <f t="shared" si="3"/>
        <v/>
      </c>
      <c r="M47" s="164" t="str">
        <f t="shared" si="4"/>
        <v/>
      </c>
      <c r="O47" s="165" t="str">
        <f t="shared" si="1"/>
        <v/>
      </c>
    </row>
    <row r="48" spans="2:15" s="58" customFormat="1" x14ac:dyDescent="0.5">
      <c r="B48" s="131"/>
      <c r="C48" s="112"/>
      <c r="D48" s="133"/>
      <c r="E48" s="113"/>
      <c r="F48" s="113"/>
      <c r="G48" s="134"/>
      <c r="H48" s="115"/>
      <c r="I48" s="115"/>
      <c r="J48" s="115"/>
      <c r="K48" s="115"/>
      <c r="L48" s="129" t="str">
        <f t="shared" si="3"/>
        <v/>
      </c>
      <c r="M48" s="164" t="str">
        <f t="shared" si="4"/>
        <v/>
      </c>
      <c r="O48" s="165" t="str">
        <f t="shared" si="1"/>
        <v/>
      </c>
    </row>
    <row r="49" spans="2:15" s="58" customFormat="1" x14ac:dyDescent="0.5">
      <c r="B49" s="131"/>
      <c r="C49" s="112"/>
      <c r="D49" s="133"/>
      <c r="E49" s="113"/>
      <c r="F49" s="113"/>
      <c r="G49" s="134"/>
      <c r="H49" s="115"/>
      <c r="I49" s="115"/>
      <c r="J49" s="115"/>
      <c r="K49" s="115"/>
      <c r="L49" s="129" t="str">
        <f t="shared" si="3"/>
        <v/>
      </c>
      <c r="M49" s="164" t="str">
        <f t="shared" si="4"/>
        <v/>
      </c>
      <c r="O49" s="165" t="str">
        <f t="shared" si="1"/>
        <v/>
      </c>
    </row>
    <row r="50" spans="2:15" s="58" customFormat="1" x14ac:dyDescent="0.5">
      <c r="B50" s="131"/>
      <c r="C50" s="112"/>
      <c r="D50" s="133"/>
      <c r="E50" s="113"/>
      <c r="F50" s="113"/>
      <c r="G50" s="134"/>
      <c r="H50" s="115"/>
      <c r="I50" s="115"/>
      <c r="J50" s="115"/>
      <c r="K50" s="115"/>
      <c r="L50" s="129" t="str">
        <f t="shared" si="3"/>
        <v/>
      </c>
      <c r="M50" s="164" t="str">
        <f t="shared" si="4"/>
        <v/>
      </c>
      <c r="O50" s="165" t="str">
        <f t="shared" si="1"/>
        <v/>
      </c>
    </row>
    <row r="51" spans="2:15" s="58" customFormat="1" x14ac:dyDescent="0.5">
      <c r="B51" s="131"/>
      <c r="C51" s="112"/>
      <c r="D51" s="133"/>
      <c r="E51" s="113"/>
      <c r="F51" s="113"/>
      <c r="G51" s="134"/>
      <c r="H51" s="115"/>
      <c r="I51" s="115"/>
      <c r="J51" s="115"/>
      <c r="K51" s="115"/>
      <c r="L51" s="129" t="str">
        <f t="shared" si="3"/>
        <v/>
      </c>
      <c r="M51" s="164" t="str">
        <f t="shared" si="4"/>
        <v/>
      </c>
      <c r="O51" s="165" t="str">
        <f t="shared" si="1"/>
        <v/>
      </c>
    </row>
    <row r="52" spans="2:15" s="58" customFormat="1" x14ac:dyDescent="0.5">
      <c r="B52" s="131"/>
      <c r="C52" s="112"/>
      <c r="D52" s="133"/>
      <c r="E52" s="113"/>
      <c r="F52" s="113"/>
      <c r="G52" s="134"/>
      <c r="H52" s="115"/>
      <c r="I52" s="115"/>
      <c r="J52" s="115"/>
      <c r="K52" s="115"/>
      <c r="L52" s="129" t="str">
        <f t="shared" si="3"/>
        <v/>
      </c>
      <c r="M52" s="164" t="str">
        <f t="shared" si="4"/>
        <v/>
      </c>
      <c r="O52" s="165" t="str">
        <f t="shared" si="1"/>
        <v/>
      </c>
    </row>
    <row r="53" spans="2:15" s="58" customFormat="1" x14ac:dyDescent="0.5">
      <c r="B53" s="131"/>
      <c r="C53" s="112"/>
      <c r="D53" s="133"/>
      <c r="E53" s="113"/>
      <c r="F53" s="113"/>
      <c r="G53" s="134"/>
      <c r="H53" s="115"/>
      <c r="I53" s="115"/>
      <c r="J53" s="115"/>
      <c r="K53" s="115"/>
      <c r="L53" s="129" t="str">
        <f t="shared" si="3"/>
        <v/>
      </c>
      <c r="M53" s="164" t="str">
        <f t="shared" si="4"/>
        <v/>
      </c>
      <c r="O53" s="165" t="str">
        <f t="shared" si="1"/>
        <v/>
      </c>
    </row>
    <row r="54" spans="2:15" s="58" customFormat="1" x14ac:dyDescent="0.5">
      <c r="B54" s="131"/>
      <c r="C54" s="112"/>
      <c r="D54" s="133"/>
      <c r="E54" s="113"/>
      <c r="F54" s="113"/>
      <c r="G54" s="134"/>
      <c r="H54" s="115"/>
      <c r="I54" s="115"/>
      <c r="J54" s="115"/>
      <c r="K54" s="115"/>
      <c r="L54" s="129" t="str">
        <f t="shared" si="3"/>
        <v/>
      </c>
      <c r="M54" s="164" t="str">
        <f t="shared" si="4"/>
        <v/>
      </c>
      <c r="O54" s="165" t="str">
        <f t="shared" si="1"/>
        <v/>
      </c>
    </row>
    <row r="55" spans="2:15" s="58" customFormat="1" x14ac:dyDescent="0.5">
      <c r="B55" s="131"/>
      <c r="C55" s="112"/>
      <c r="D55" s="133"/>
      <c r="E55" s="113"/>
      <c r="F55" s="113"/>
      <c r="G55" s="134"/>
      <c r="H55" s="115"/>
      <c r="I55" s="115"/>
      <c r="J55" s="115"/>
      <c r="K55" s="115"/>
      <c r="L55" s="129" t="str">
        <f t="shared" si="3"/>
        <v/>
      </c>
      <c r="M55" s="164" t="str">
        <f t="shared" si="4"/>
        <v/>
      </c>
      <c r="O55" s="165" t="str">
        <f t="shared" si="1"/>
        <v/>
      </c>
    </row>
    <row r="56" spans="2:15" s="58" customFormat="1" x14ac:dyDescent="0.5">
      <c r="B56" s="131"/>
      <c r="C56" s="112"/>
      <c r="D56" s="133"/>
      <c r="E56" s="113"/>
      <c r="F56" s="113"/>
      <c r="G56" s="134"/>
      <c r="H56" s="115"/>
      <c r="I56" s="115"/>
      <c r="J56" s="115"/>
      <c r="K56" s="115"/>
      <c r="L56" s="129" t="str">
        <f t="shared" si="3"/>
        <v/>
      </c>
      <c r="M56" s="164" t="str">
        <f t="shared" si="4"/>
        <v/>
      </c>
      <c r="O56" s="165" t="str">
        <f t="shared" si="1"/>
        <v/>
      </c>
    </row>
    <row r="57" spans="2:15" s="58" customFormat="1" x14ac:dyDescent="0.5">
      <c r="B57" s="131"/>
      <c r="C57" s="112"/>
      <c r="D57" s="133"/>
      <c r="E57" s="113"/>
      <c r="F57" s="113"/>
      <c r="G57" s="134"/>
      <c r="H57" s="115"/>
      <c r="I57" s="115"/>
      <c r="J57" s="115"/>
      <c r="K57" s="115"/>
      <c r="L57" s="129" t="str">
        <f t="shared" si="3"/>
        <v/>
      </c>
      <c r="M57" s="164" t="str">
        <f t="shared" si="4"/>
        <v/>
      </c>
      <c r="O57" s="165" t="str">
        <f t="shared" si="1"/>
        <v/>
      </c>
    </row>
    <row r="58" spans="2:15" s="58" customFormat="1" x14ac:dyDescent="0.5">
      <c r="B58" s="131"/>
      <c r="C58" s="112"/>
      <c r="D58" s="133"/>
      <c r="E58" s="113"/>
      <c r="F58" s="113"/>
      <c r="G58" s="134"/>
      <c r="H58" s="115"/>
      <c r="I58" s="115"/>
      <c r="J58" s="115"/>
      <c r="K58" s="115"/>
      <c r="L58" s="129" t="str">
        <f t="shared" si="3"/>
        <v/>
      </c>
      <c r="M58" s="164" t="str">
        <f t="shared" si="4"/>
        <v/>
      </c>
      <c r="O58" s="165" t="str">
        <f t="shared" si="1"/>
        <v/>
      </c>
    </row>
    <row r="59" spans="2:15" s="58" customFormat="1" x14ac:dyDescent="0.5">
      <c r="B59" s="131"/>
      <c r="C59" s="112"/>
      <c r="D59" s="133"/>
      <c r="E59" s="113"/>
      <c r="F59" s="113"/>
      <c r="G59" s="134"/>
      <c r="H59" s="115"/>
      <c r="I59" s="115"/>
      <c r="J59" s="115"/>
      <c r="K59" s="115"/>
      <c r="L59" s="129" t="str">
        <f t="shared" si="3"/>
        <v/>
      </c>
      <c r="M59" s="164" t="str">
        <f t="shared" si="4"/>
        <v/>
      </c>
      <c r="O59" s="165" t="str">
        <f t="shared" si="1"/>
        <v/>
      </c>
    </row>
    <row r="60" spans="2:15" s="58" customFormat="1" x14ac:dyDescent="0.5">
      <c r="B60" s="131"/>
      <c r="C60" s="112"/>
      <c r="D60" s="133"/>
      <c r="E60" s="113"/>
      <c r="F60" s="113"/>
      <c r="G60" s="134"/>
      <c r="H60" s="115"/>
      <c r="I60" s="115"/>
      <c r="J60" s="115"/>
      <c r="K60" s="115"/>
      <c r="L60" s="129" t="str">
        <f t="shared" si="3"/>
        <v/>
      </c>
      <c r="M60" s="164" t="str">
        <f t="shared" si="4"/>
        <v/>
      </c>
      <c r="O60" s="165" t="str">
        <f t="shared" si="1"/>
        <v/>
      </c>
    </row>
    <row r="61" spans="2:15" s="58" customFormat="1" x14ac:dyDescent="0.5">
      <c r="B61" s="131"/>
      <c r="C61" s="112"/>
      <c r="D61" s="133"/>
      <c r="E61" s="113"/>
      <c r="F61" s="113"/>
      <c r="G61" s="134"/>
      <c r="H61" s="115"/>
      <c r="I61" s="115"/>
      <c r="J61" s="115"/>
      <c r="K61" s="115"/>
      <c r="L61" s="129" t="str">
        <f t="shared" si="3"/>
        <v/>
      </c>
      <c r="M61" s="164" t="str">
        <f t="shared" si="4"/>
        <v/>
      </c>
      <c r="O61" s="165" t="str">
        <f t="shared" si="1"/>
        <v/>
      </c>
    </row>
    <row r="62" spans="2:15" s="58" customFormat="1" x14ac:dyDescent="0.5">
      <c r="B62" s="131"/>
      <c r="C62" s="112"/>
      <c r="D62" s="133"/>
      <c r="E62" s="113"/>
      <c r="F62" s="113"/>
      <c r="G62" s="134"/>
      <c r="H62" s="115"/>
      <c r="I62" s="115"/>
      <c r="J62" s="115"/>
      <c r="K62" s="115"/>
      <c r="L62" s="129" t="str">
        <f t="shared" si="3"/>
        <v/>
      </c>
      <c r="M62" s="164" t="str">
        <f t="shared" si="4"/>
        <v/>
      </c>
      <c r="O62" s="165" t="str">
        <f t="shared" si="1"/>
        <v/>
      </c>
    </row>
    <row r="63" spans="2:15" s="58" customFormat="1" x14ac:dyDescent="0.5">
      <c r="B63" s="131"/>
      <c r="C63" s="112"/>
      <c r="D63" s="133"/>
      <c r="E63" s="113"/>
      <c r="F63" s="113"/>
      <c r="G63" s="134"/>
      <c r="H63" s="115"/>
      <c r="I63" s="115"/>
      <c r="J63" s="115"/>
      <c r="K63" s="115"/>
      <c r="L63" s="129" t="str">
        <f t="shared" si="3"/>
        <v/>
      </c>
      <c r="M63" s="164" t="str">
        <f t="shared" si="4"/>
        <v/>
      </c>
      <c r="O63" s="165" t="str">
        <f t="shared" si="1"/>
        <v/>
      </c>
    </row>
    <row r="64" spans="2:15" s="58" customFormat="1" x14ac:dyDescent="0.5">
      <c r="B64" s="131"/>
      <c r="C64" s="112"/>
      <c r="D64" s="133"/>
      <c r="E64" s="113"/>
      <c r="F64" s="113"/>
      <c r="G64" s="134"/>
      <c r="H64" s="115"/>
      <c r="I64" s="115"/>
      <c r="J64" s="115"/>
      <c r="K64" s="115"/>
      <c r="L64" s="129" t="str">
        <f t="shared" si="3"/>
        <v/>
      </c>
      <c r="M64" s="164" t="str">
        <f t="shared" si="4"/>
        <v/>
      </c>
      <c r="O64" s="165" t="str">
        <f t="shared" si="1"/>
        <v/>
      </c>
    </row>
    <row r="65" spans="2:15" s="58" customFormat="1" x14ac:dyDescent="0.5">
      <c r="B65" s="131"/>
      <c r="C65" s="112"/>
      <c r="D65" s="133"/>
      <c r="E65" s="113"/>
      <c r="F65" s="113"/>
      <c r="G65" s="134"/>
      <c r="H65" s="115"/>
      <c r="I65" s="115"/>
      <c r="J65" s="115"/>
      <c r="K65" s="115"/>
      <c r="L65" s="129" t="str">
        <f t="shared" si="3"/>
        <v/>
      </c>
      <c r="M65" s="164" t="str">
        <f t="shared" si="4"/>
        <v/>
      </c>
      <c r="O65" s="165" t="str">
        <f t="shared" si="1"/>
        <v/>
      </c>
    </row>
    <row r="66" spans="2:15" s="58" customFormat="1" x14ac:dyDescent="0.5">
      <c r="B66" s="131"/>
      <c r="C66" s="112"/>
      <c r="D66" s="133"/>
      <c r="E66" s="113"/>
      <c r="F66" s="113"/>
      <c r="G66" s="134"/>
      <c r="H66" s="115"/>
      <c r="I66" s="115"/>
      <c r="J66" s="115"/>
      <c r="K66" s="115"/>
      <c r="L66" s="129" t="str">
        <f t="shared" si="3"/>
        <v/>
      </c>
      <c r="M66" s="164" t="str">
        <f t="shared" si="4"/>
        <v/>
      </c>
      <c r="O66" s="165" t="str">
        <f t="shared" si="1"/>
        <v/>
      </c>
    </row>
    <row r="67" spans="2:15" s="58" customFormat="1" x14ac:dyDescent="0.5">
      <c r="B67" s="131"/>
      <c r="C67" s="112"/>
      <c r="D67" s="133"/>
      <c r="E67" s="113"/>
      <c r="F67" s="113"/>
      <c r="G67" s="134"/>
      <c r="H67" s="115"/>
      <c r="I67" s="115"/>
      <c r="J67" s="115"/>
      <c r="K67" s="115"/>
      <c r="L67" s="129" t="str">
        <f t="shared" si="3"/>
        <v/>
      </c>
      <c r="M67" s="164" t="str">
        <f t="shared" si="4"/>
        <v/>
      </c>
      <c r="O67" s="165" t="str">
        <f t="shared" si="1"/>
        <v/>
      </c>
    </row>
    <row r="68" spans="2:15" s="58" customFormat="1" x14ac:dyDescent="0.5">
      <c r="B68" s="131"/>
      <c r="C68" s="112"/>
      <c r="D68" s="133"/>
      <c r="E68" s="113"/>
      <c r="F68" s="113"/>
      <c r="G68" s="134"/>
      <c r="H68" s="115"/>
      <c r="I68" s="115"/>
      <c r="J68" s="115"/>
      <c r="K68" s="115"/>
      <c r="L68" s="129" t="str">
        <f t="shared" si="3"/>
        <v/>
      </c>
      <c r="M68" s="164" t="str">
        <f t="shared" si="4"/>
        <v/>
      </c>
      <c r="O68" s="165" t="str">
        <f t="shared" si="1"/>
        <v/>
      </c>
    </row>
    <row r="69" spans="2:15" s="58" customFormat="1" x14ac:dyDescent="0.5">
      <c r="B69" s="131"/>
      <c r="C69" s="112"/>
      <c r="D69" s="133"/>
      <c r="E69" s="113"/>
      <c r="F69" s="113"/>
      <c r="G69" s="134"/>
      <c r="H69" s="115"/>
      <c r="I69" s="115"/>
      <c r="J69" s="115"/>
      <c r="K69" s="115"/>
      <c r="L69" s="129" t="str">
        <f t="shared" si="3"/>
        <v/>
      </c>
      <c r="M69" s="164" t="str">
        <f t="shared" si="4"/>
        <v/>
      </c>
      <c r="O69" s="165" t="str">
        <f t="shared" si="1"/>
        <v/>
      </c>
    </row>
    <row r="70" spans="2:15" s="58" customFormat="1" x14ac:dyDescent="0.5">
      <c r="B70" s="131"/>
      <c r="C70" s="112"/>
      <c r="D70" s="133"/>
      <c r="E70" s="113"/>
      <c r="F70" s="113"/>
      <c r="G70" s="134"/>
      <c r="H70" s="115"/>
      <c r="I70" s="115"/>
      <c r="J70" s="115"/>
      <c r="K70" s="115"/>
      <c r="L70" s="129" t="str">
        <f t="shared" si="3"/>
        <v/>
      </c>
      <c r="M70" s="164" t="str">
        <f t="shared" si="4"/>
        <v/>
      </c>
      <c r="O70" s="165" t="str">
        <f t="shared" si="1"/>
        <v/>
      </c>
    </row>
    <row r="71" spans="2:15" s="58" customFormat="1" x14ac:dyDescent="0.5">
      <c r="B71" s="131"/>
      <c r="C71" s="112"/>
      <c r="D71" s="133"/>
      <c r="E71" s="113"/>
      <c r="F71" s="113"/>
      <c r="G71" s="134"/>
      <c r="H71" s="115"/>
      <c r="I71" s="115"/>
      <c r="J71" s="115"/>
      <c r="K71" s="115"/>
      <c r="L71" s="129" t="str">
        <f t="shared" si="3"/>
        <v/>
      </c>
      <c r="M71" s="164" t="str">
        <f t="shared" si="4"/>
        <v/>
      </c>
      <c r="O71" s="165" t="str">
        <f t="shared" ref="O71:O106" si="5">IF(I71="","",(I71/12))</f>
        <v/>
      </c>
    </row>
    <row r="72" spans="2:15" s="58" customFormat="1" x14ac:dyDescent="0.5">
      <c r="B72" s="131"/>
      <c r="C72" s="112"/>
      <c r="D72" s="133"/>
      <c r="E72" s="113"/>
      <c r="F72" s="113"/>
      <c r="G72" s="134"/>
      <c r="H72" s="115"/>
      <c r="I72" s="115"/>
      <c r="J72" s="115"/>
      <c r="K72" s="115"/>
      <c r="L72" s="129" t="str">
        <f t="shared" si="3"/>
        <v/>
      </c>
      <c r="M72" s="164" t="str">
        <f t="shared" si="4"/>
        <v/>
      </c>
      <c r="O72" s="165" t="str">
        <f t="shared" si="5"/>
        <v/>
      </c>
    </row>
    <row r="73" spans="2:15" s="58" customFormat="1" x14ac:dyDescent="0.5">
      <c r="B73" s="131"/>
      <c r="C73" s="112"/>
      <c r="D73" s="133"/>
      <c r="E73" s="113"/>
      <c r="F73" s="113"/>
      <c r="G73" s="134"/>
      <c r="H73" s="115"/>
      <c r="I73" s="115"/>
      <c r="J73" s="115"/>
      <c r="K73" s="115"/>
      <c r="L73" s="129" t="str">
        <f t="shared" si="3"/>
        <v/>
      </c>
      <c r="M73" s="164" t="str">
        <f t="shared" si="4"/>
        <v/>
      </c>
      <c r="O73" s="165" t="str">
        <f t="shared" si="5"/>
        <v/>
      </c>
    </row>
    <row r="74" spans="2:15" s="58" customFormat="1" x14ac:dyDescent="0.5">
      <c r="B74" s="131"/>
      <c r="C74" s="112"/>
      <c r="D74" s="133"/>
      <c r="E74" s="113"/>
      <c r="F74" s="113"/>
      <c r="G74" s="134"/>
      <c r="H74" s="115"/>
      <c r="I74" s="115"/>
      <c r="J74" s="115"/>
      <c r="K74" s="115"/>
      <c r="L74" s="129" t="str">
        <f t="shared" si="3"/>
        <v/>
      </c>
      <c r="M74" s="164" t="str">
        <f t="shared" si="4"/>
        <v/>
      </c>
      <c r="O74" s="165" t="str">
        <f t="shared" si="5"/>
        <v/>
      </c>
    </row>
    <row r="75" spans="2:15" s="58" customFormat="1" x14ac:dyDescent="0.5">
      <c r="B75" s="131"/>
      <c r="C75" s="112"/>
      <c r="D75" s="133"/>
      <c r="E75" s="113"/>
      <c r="F75" s="113"/>
      <c r="G75" s="134"/>
      <c r="H75" s="115"/>
      <c r="I75" s="115"/>
      <c r="J75" s="115"/>
      <c r="K75" s="115"/>
      <c r="L75" s="129" t="str">
        <f t="shared" si="3"/>
        <v/>
      </c>
      <c r="M75" s="164" t="str">
        <f t="shared" si="4"/>
        <v/>
      </c>
      <c r="O75" s="165" t="str">
        <f t="shared" si="5"/>
        <v/>
      </c>
    </row>
    <row r="76" spans="2:15" s="58" customFormat="1" x14ac:dyDescent="0.5">
      <c r="B76" s="131"/>
      <c r="C76" s="112"/>
      <c r="D76" s="133"/>
      <c r="E76" s="113"/>
      <c r="F76" s="113"/>
      <c r="G76" s="134"/>
      <c r="H76" s="115"/>
      <c r="I76" s="115"/>
      <c r="J76" s="115"/>
      <c r="K76" s="115"/>
      <c r="L76" s="129" t="str">
        <f t="shared" si="3"/>
        <v/>
      </c>
      <c r="M76" s="164" t="str">
        <f t="shared" si="4"/>
        <v/>
      </c>
      <c r="O76" s="165" t="str">
        <f t="shared" si="5"/>
        <v/>
      </c>
    </row>
    <row r="77" spans="2:15" s="58" customFormat="1" x14ac:dyDescent="0.5">
      <c r="B77" s="131"/>
      <c r="C77" s="112"/>
      <c r="D77" s="133"/>
      <c r="E77" s="113"/>
      <c r="F77" s="113"/>
      <c r="G77" s="134"/>
      <c r="H77" s="115"/>
      <c r="I77" s="115"/>
      <c r="J77" s="115"/>
      <c r="K77" s="115"/>
      <c r="L77" s="129" t="str">
        <f t="shared" si="3"/>
        <v/>
      </c>
      <c r="M77" s="164" t="str">
        <f t="shared" si="4"/>
        <v/>
      </c>
      <c r="O77" s="165" t="str">
        <f t="shared" si="5"/>
        <v/>
      </c>
    </row>
    <row r="78" spans="2:15" s="58" customFormat="1" x14ac:dyDescent="0.5">
      <c r="B78" s="131"/>
      <c r="C78" s="112"/>
      <c r="D78" s="133"/>
      <c r="E78" s="113"/>
      <c r="F78" s="113"/>
      <c r="G78" s="134"/>
      <c r="H78" s="115"/>
      <c r="I78" s="115"/>
      <c r="J78" s="115"/>
      <c r="K78" s="115"/>
      <c r="L78" s="129" t="str">
        <f t="shared" si="3"/>
        <v/>
      </c>
      <c r="M78" s="164" t="str">
        <f t="shared" si="4"/>
        <v/>
      </c>
      <c r="O78" s="165" t="str">
        <f t="shared" si="5"/>
        <v/>
      </c>
    </row>
    <row r="79" spans="2:15" s="58" customFormat="1" x14ac:dyDescent="0.5">
      <c r="B79" s="131"/>
      <c r="C79" s="112"/>
      <c r="D79" s="133"/>
      <c r="E79" s="113"/>
      <c r="F79" s="113"/>
      <c r="G79" s="134"/>
      <c r="H79" s="115"/>
      <c r="I79" s="115"/>
      <c r="J79" s="115"/>
      <c r="K79" s="115"/>
      <c r="L79" s="129" t="str">
        <f t="shared" si="3"/>
        <v/>
      </c>
      <c r="M79" s="164" t="str">
        <f t="shared" si="4"/>
        <v/>
      </c>
      <c r="O79" s="165" t="str">
        <f t="shared" si="5"/>
        <v/>
      </c>
    </row>
    <row r="80" spans="2:15" s="58" customFormat="1" x14ac:dyDescent="0.5">
      <c r="B80" s="131"/>
      <c r="C80" s="112"/>
      <c r="D80" s="133"/>
      <c r="E80" s="113"/>
      <c r="F80" s="113"/>
      <c r="G80" s="134"/>
      <c r="H80" s="115"/>
      <c r="I80" s="115"/>
      <c r="J80" s="115"/>
      <c r="K80" s="115"/>
      <c r="L80" s="129" t="str">
        <f t="shared" si="3"/>
        <v/>
      </c>
      <c r="M80" s="164" t="str">
        <f t="shared" si="4"/>
        <v/>
      </c>
      <c r="O80" s="165" t="str">
        <f t="shared" si="5"/>
        <v/>
      </c>
    </row>
    <row r="81" spans="2:15" s="58" customFormat="1" x14ac:dyDescent="0.5">
      <c r="B81" s="131"/>
      <c r="C81" s="112"/>
      <c r="D81" s="133"/>
      <c r="E81" s="113"/>
      <c r="F81" s="113"/>
      <c r="G81" s="134"/>
      <c r="H81" s="115"/>
      <c r="I81" s="115"/>
      <c r="J81" s="115"/>
      <c r="K81" s="115"/>
      <c r="L81" s="129" t="str">
        <f t="shared" ref="L81:L106" si="6">IF(ISERROR(1-(I81/H81)),"",(1-(I81/H81)))</f>
        <v/>
      </c>
      <c r="M81" s="164" t="str">
        <f t="shared" ref="M81:M106" si="7">IF(ISERROR((K81-I81)/I81),"",(K81-I81)/I81)</f>
        <v/>
      </c>
      <c r="O81" s="165" t="str">
        <f t="shared" si="5"/>
        <v/>
      </c>
    </row>
    <row r="82" spans="2:15" s="58" customFormat="1" x14ac:dyDescent="0.5">
      <c r="B82" s="131"/>
      <c r="C82" s="112"/>
      <c r="D82" s="133"/>
      <c r="E82" s="113"/>
      <c r="F82" s="113"/>
      <c r="G82" s="134"/>
      <c r="H82" s="115"/>
      <c r="I82" s="115"/>
      <c r="J82" s="115"/>
      <c r="K82" s="115"/>
      <c r="L82" s="129" t="str">
        <f t="shared" si="6"/>
        <v/>
      </c>
      <c r="M82" s="164" t="str">
        <f t="shared" si="7"/>
        <v/>
      </c>
      <c r="O82" s="165" t="str">
        <f t="shared" si="5"/>
        <v/>
      </c>
    </row>
    <row r="83" spans="2:15" s="58" customFormat="1" x14ac:dyDescent="0.5">
      <c r="B83" s="131"/>
      <c r="C83" s="112"/>
      <c r="D83" s="133"/>
      <c r="E83" s="113"/>
      <c r="F83" s="113"/>
      <c r="G83" s="134"/>
      <c r="H83" s="115"/>
      <c r="I83" s="115"/>
      <c r="J83" s="115"/>
      <c r="K83" s="115"/>
      <c r="L83" s="129" t="str">
        <f t="shared" si="6"/>
        <v/>
      </c>
      <c r="M83" s="164" t="str">
        <f t="shared" si="7"/>
        <v/>
      </c>
      <c r="O83" s="165" t="str">
        <f t="shared" si="5"/>
        <v/>
      </c>
    </row>
    <row r="84" spans="2:15" s="58" customFormat="1" x14ac:dyDescent="0.5">
      <c r="B84" s="131"/>
      <c r="C84" s="112"/>
      <c r="D84" s="133"/>
      <c r="E84" s="113"/>
      <c r="F84" s="113"/>
      <c r="G84" s="134"/>
      <c r="H84" s="115"/>
      <c r="I84" s="115"/>
      <c r="J84" s="115"/>
      <c r="K84" s="115"/>
      <c r="L84" s="129" t="str">
        <f t="shared" si="6"/>
        <v/>
      </c>
      <c r="M84" s="164" t="str">
        <f t="shared" si="7"/>
        <v/>
      </c>
      <c r="O84" s="165" t="str">
        <f t="shared" si="5"/>
        <v/>
      </c>
    </row>
    <row r="85" spans="2:15" s="58" customFormat="1" x14ac:dyDescent="0.5">
      <c r="B85" s="131"/>
      <c r="C85" s="112"/>
      <c r="D85" s="133"/>
      <c r="E85" s="113"/>
      <c r="F85" s="113"/>
      <c r="G85" s="134"/>
      <c r="H85" s="115"/>
      <c r="I85" s="115"/>
      <c r="J85" s="115"/>
      <c r="K85" s="115"/>
      <c r="L85" s="129" t="str">
        <f t="shared" si="6"/>
        <v/>
      </c>
      <c r="M85" s="164" t="str">
        <f t="shared" si="7"/>
        <v/>
      </c>
      <c r="O85" s="165" t="str">
        <f t="shared" si="5"/>
        <v/>
      </c>
    </row>
    <row r="86" spans="2:15" s="58" customFormat="1" x14ac:dyDescent="0.5">
      <c r="B86" s="131"/>
      <c r="C86" s="112"/>
      <c r="D86" s="133"/>
      <c r="E86" s="113"/>
      <c r="F86" s="113"/>
      <c r="G86" s="134"/>
      <c r="H86" s="115"/>
      <c r="I86" s="115"/>
      <c r="J86" s="115"/>
      <c r="K86" s="115"/>
      <c r="L86" s="129" t="str">
        <f t="shared" si="6"/>
        <v/>
      </c>
      <c r="M86" s="164" t="str">
        <f t="shared" si="7"/>
        <v/>
      </c>
      <c r="O86" s="165" t="str">
        <f t="shared" si="5"/>
        <v/>
      </c>
    </row>
    <row r="87" spans="2:15" s="58" customFormat="1" x14ac:dyDescent="0.5">
      <c r="B87" s="131"/>
      <c r="C87" s="112"/>
      <c r="D87" s="133"/>
      <c r="E87" s="113"/>
      <c r="F87" s="113"/>
      <c r="G87" s="134"/>
      <c r="H87" s="115"/>
      <c r="I87" s="115"/>
      <c r="J87" s="115"/>
      <c r="K87" s="115"/>
      <c r="L87" s="129" t="str">
        <f t="shared" si="6"/>
        <v/>
      </c>
      <c r="M87" s="164" t="str">
        <f t="shared" si="7"/>
        <v/>
      </c>
      <c r="O87" s="165" t="str">
        <f t="shared" si="5"/>
        <v/>
      </c>
    </row>
    <row r="88" spans="2:15" s="58" customFormat="1" x14ac:dyDescent="0.5">
      <c r="B88" s="131"/>
      <c r="C88" s="112"/>
      <c r="D88" s="133"/>
      <c r="E88" s="113"/>
      <c r="F88" s="113"/>
      <c r="G88" s="134"/>
      <c r="H88" s="115"/>
      <c r="I88" s="115"/>
      <c r="J88" s="115"/>
      <c r="K88" s="115"/>
      <c r="L88" s="129" t="str">
        <f t="shared" si="6"/>
        <v/>
      </c>
      <c r="M88" s="164" t="str">
        <f t="shared" si="7"/>
        <v/>
      </c>
      <c r="O88" s="165" t="str">
        <f t="shared" si="5"/>
        <v/>
      </c>
    </row>
    <row r="89" spans="2:15" s="58" customFormat="1" x14ac:dyDescent="0.5">
      <c r="B89" s="131"/>
      <c r="C89" s="112"/>
      <c r="D89" s="133"/>
      <c r="E89" s="113"/>
      <c r="F89" s="113"/>
      <c r="G89" s="134"/>
      <c r="H89" s="115"/>
      <c r="I89" s="115"/>
      <c r="J89" s="115"/>
      <c r="K89" s="115"/>
      <c r="L89" s="129" t="str">
        <f t="shared" si="6"/>
        <v/>
      </c>
      <c r="M89" s="164" t="str">
        <f t="shared" si="7"/>
        <v/>
      </c>
      <c r="O89" s="165" t="str">
        <f t="shared" si="5"/>
        <v/>
      </c>
    </row>
    <row r="90" spans="2:15" s="58" customFormat="1" x14ac:dyDescent="0.5">
      <c r="B90" s="131"/>
      <c r="C90" s="112"/>
      <c r="D90" s="133"/>
      <c r="E90" s="113"/>
      <c r="F90" s="113"/>
      <c r="G90" s="134"/>
      <c r="H90" s="115"/>
      <c r="I90" s="115"/>
      <c r="J90" s="115"/>
      <c r="K90" s="115"/>
      <c r="L90" s="129" t="str">
        <f t="shared" si="6"/>
        <v/>
      </c>
      <c r="M90" s="164" t="str">
        <f t="shared" si="7"/>
        <v/>
      </c>
      <c r="O90" s="165" t="str">
        <f t="shared" si="5"/>
        <v/>
      </c>
    </row>
    <row r="91" spans="2:15" s="58" customFormat="1" x14ac:dyDescent="0.5">
      <c r="B91" s="131"/>
      <c r="C91" s="112"/>
      <c r="D91" s="133"/>
      <c r="E91" s="113"/>
      <c r="F91" s="113"/>
      <c r="G91" s="134"/>
      <c r="H91" s="115"/>
      <c r="I91" s="115"/>
      <c r="J91" s="115"/>
      <c r="K91" s="115"/>
      <c r="L91" s="129" t="str">
        <f t="shared" si="6"/>
        <v/>
      </c>
      <c r="M91" s="164" t="str">
        <f t="shared" si="7"/>
        <v/>
      </c>
      <c r="O91" s="165" t="str">
        <f t="shared" si="5"/>
        <v/>
      </c>
    </row>
    <row r="92" spans="2:15" s="58" customFormat="1" x14ac:dyDescent="0.5">
      <c r="B92" s="131"/>
      <c r="C92" s="112"/>
      <c r="D92" s="133"/>
      <c r="E92" s="113"/>
      <c r="F92" s="113"/>
      <c r="G92" s="134"/>
      <c r="H92" s="115"/>
      <c r="I92" s="115"/>
      <c r="J92" s="115"/>
      <c r="K92" s="115"/>
      <c r="L92" s="129" t="str">
        <f t="shared" si="6"/>
        <v/>
      </c>
      <c r="M92" s="164" t="str">
        <f t="shared" si="7"/>
        <v/>
      </c>
      <c r="O92" s="165" t="str">
        <f t="shared" si="5"/>
        <v/>
      </c>
    </row>
    <row r="93" spans="2:15" s="58" customFormat="1" x14ac:dyDescent="0.5">
      <c r="B93" s="131"/>
      <c r="C93" s="112"/>
      <c r="D93" s="133"/>
      <c r="E93" s="113"/>
      <c r="F93" s="113"/>
      <c r="G93" s="134"/>
      <c r="H93" s="115"/>
      <c r="I93" s="115"/>
      <c r="J93" s="115"/>
      <c r="K93" s="115"/>
      <c r="L93" s="129" t="str">
        <f t="shared" si="6"/>
        <v/>
      </c>
      <c r="M93" s="164" t="str">
        <f t="shared" si="7"/>
        <v/>
      </c>
      <c r="O93" s="165" t="str">
        <f t="shared" si="5"/>
        <v/>
      </c>
    </row>
    <row r="94" spans="2:15" s="58" customFormat="1" x14ac:dyDescent="0.5">
      <c r="B94" s="131"/>
      <c r="C94" s="112"/>
      <c r="D94" s="133"/>
      <c r="E94" s="113"/>
      <c r="F94" s="113"/>
      <c r="G94" s="134"/>
      <c r="H94" s="115"/>
      <c r="I94" s="115"/>
      <c r="J94" s="115"/>
      <c r="K94" s="115"/>
      <c r="L94" s="129" t="str">
        <f t="shared" si="6"/>
        <v/>
      </c>
      <c r="M94" s="164" t="str">
        <f t="shared" si="7"/>
        <v/>
      </c>
      <c r="O94" s="165" t="str">
        <f t="shared" si="5"/>
        <v/>
      </c>
    </row>
    <row r="95" spans="2:15" s="58" customFormat="1" x14ac:dyDescent="0.5">
      <c r="B95" s="131"/>
      <c r="C95" s="112"/>
      <c r="D95" s="133"/>
      <c r="E95" s="113"/>
      <c r="F95" s="113"/>
      <c r="G95" s="134"/>
      <c r="H95" s="115"/>
      <c r="I95" s="115"/>
      <c r="J95" s="115"/>
      <c r="K95" s="115"/>
      <c r="L95" s="129" t="str">
        <f t="shared" si="6"/>
        <v/>
      </c>
      <c r="M95" s="164" t="str">
        <f t="shared" si="7"/>
        <v/>
      </c>
      <c r="O95" s="165" t="str">
        <f t="shared" si="5"/>
        <v/>
      </c>
    </row>
    <row r="96" spans="2:15" s="58" customFormat="1" x14ac:dyDescent="0.5">
      <c r="B96" s="131"/>
      <c r="C96" s="112"/>
      <c r="D96" s="133"/>
      <c r="E96" s="113"/>
      <c r="F96" s="113"/>
      <c r="G96" s="134"/>
      <c r="H96" s="115"/>
      <c r="I96" s="115"/>
      <c r="J96" s="115"/>
      <c r="K96" s="115"/>
      <c r="L96" s="129" t="str">
        <f t="shared" si="6"/>
        <v/>
      </c>
      <c r="M96" s="164" t="str">
        <f t="shared" si="7"/>
        <v/>
      </c>
      <c r="O96" s="165" t="str">
        <f t="shared" si="5"/>
        <v/>
      </c>
    </row>
    <row r="97" spans="2:15" s="58" customFormat="1" x14ac:dyDescent="0.5">
      <c r="B97" s="131"/>
      <c r="C97" s="112"/>
      <c r="D97" s="133"/>
      <c r="E97" s="113"/>
      <c r="F97" s="113"/>
      <c r="G97" s="134"/>
      <c r="H97" s="115"/>
      <c r="I97" s="115"/>
      <c r="J97" s="115"/>
      <c r="K97" s="115"/>
      <c r="L97" s="129" t="str">
        <f t="shared" si="6"/>
        <v/>
      </c>
      <c r="M97" s="164" t="str">
        <f t="shared" si="7"/>
        <v/>
      </c>
      <c r="O97" s="165" t="str">
        <f t="shared" si="5"/>
        <v/>
      </c>
    </row>
    <row r="98" spans="2:15" s="58" customFormat="1" x14ac:dyDescent="0.5">
      <c r="B98" s="131"/>
      <c r="C98" s="112"/>
      <c r="D98" s="133"/>
      <c r="E98" s="113"/>
      <c r="F98" s="113"/>
      <c r="G98" s="134"/>
      <c r="H98" s="115"/>
      <c r="I98" s="115"/>
      <c r="J98" s="115"/>
      <c r="K98" s="115"/>
      <c r="L98" s="129" t="str">
        <f t="shared" si="6"/>
        <v/>
      </c>
      <c r="M98" s="164" t="str">
        <f t="shared" si="7"/>
        <v/>
      </c>
      <c r="O98" s="165" t="str">
        <f t="shared" si="5"/>
        <v/>
      </c>
    </row>
    <row r="99" spans="2:15" s="58" customFormat="1" x14ac:dyDescent="0.5">
      <c r="B99" s="131"/>
      <c r="C99" s="112"/>
      <c r="D99" s="133"/>
      <c r="E99" s="113"/>
      <c r="F99" s="113"/>
      <c r="G99" s="134"/>
      <c r="H99" s="115"/>
      <c r="I99" s="115"/>
      <c r="J99" s="115"/>
      <c r="K99" s="115"/>
      <c r="L99" s="129" t="str">
        <f t="shared" si="6"/>
        <v/>
      </c>
      <c r="M99" s="164" t="str">
        <f t="shared" si="7"/>
        <v/>
      </c>
      <c r="O99" s="165" t="str">
        <f t="shared" si="5"/>
        <v/>
      </c>
    </row>
    <row r="100" spans="2:15" s="58" customFormat="1" x14ac:dyDescent="0.5">
      <c r="B100" s="131"/>
      <c r="C100" s="112"/>
      <c r="D100" s="133"/>
      <c r="E100" s="113"/>
      <c r="F100" s="113"/>
      <c r="G100" s="134"/>
      <c r="H100" s="115"/>
      <c r="I100" s="115"/>
      <c r="J100" s="115"/>
      <c r="K100" s="115"/>
      <c r="L100" s="129" t="str">
        <f t="shared" si="6"/>
        <v/>
      </c>
      <c r="M100" s="164" t="str">
        <f t="shared" si="7"/>
        <v/>
      </c>
      <c r="O100" s="165" t="str">
        <f t="shared" si="5"/>
        <v/>
      </c>
    </row>
    <row r="101" spans="2:15" s="58" customFormat="1" x14ac:dyDescent="0.5">
      <c r="B101" s="131"/>
      <c r="C101" s="112"/>
      <c r="D101" s="133"/>
      <c r="E101" s="113"/>
      <c r="F101" s="113"/>
      <c r="G101" s="134"/>
      <c r="H101" s="115"/>
      <c r="I101" s="115"/>
      <c r="J101" s="115"/>
      <c r="K101" s="115"/>
      <c r="L101" s="129" t="str">
        <f t="shared" si="6"/>
        <v/>
      </c>
      <c r="M101" s="164" t="str">
        <f t="shared" si="7"/>
        <v/>
      </c>
      <c r="O101" s="165" t="str">
        <f t="shared" si="5"/>
        <v/>
      </c>
    </row>
    <row r="102" spans="2:15" s="58" customFormat="1" x14ac:dyDescent="0.5">
      <c r="B102" s="131"/>
      <c r="C102" s="112"/>
      <c r="D102" s="133"/>
      <c r="E102" s="113"/>
      <c r="F102" s="113"/>
      <c r="G102" s="134"/>
      <c r="H102" s="115"/>
      <c r="I102" s="115"/>
      <c r="J102" s="115"/>
      <c r="K102" s="115"/>
      <c r="L102" s="129" t="str">
        <f t="shared" si="6"/>
        <v/>
      </c>
      <c r="M102" s="164" t="str">
        <f t="shared" si="7"/>
        <v/>
      </c>
      <c r="O102" s="165" t="str">
        <f t="shared" si="5"/>
        <v/>
      </c>
    </row>
    <row r="103" spans="2:15" s="58" customFormat="1" x14ac:dyDescent="0.5">
      <c r="B103" s="131"/>
      <c r="C103" s="112"/>
      <c r="D103" s="133"/>
      <c r="E103" s="113"/>
      <c r="F103" s="113"/>
      <c r="G103" s="134"/>
      <c r="H103" s="115"/>
      <c r="I103" s="115"/>
      <c r="J103" s="115"/>
      <c r="K103" s="115"/>
      <c r="L103" s="129" t="str">
        <f t="shared" si="6"/>
        <v/>
      </c>
      <c r="M103" s="164" t="str">
        <f t="shared" si="7"/>
        <v/>
      </c>
      <c r="O103" s="165" t="str">
        <f t="shared" si="5"/>
        <v/>
      </c>
    </row>
    <row r="104" spans="2:15" s="58" customFormat="1" x14ac:dyDescent="0.5">
      <c r="B104" s="131"/>
      <c r="C104" s="112"/>
      <c r="D104" s="133"/>
      <c r="E104" s="113"/>
      <c r="F104" s="113"/>
      <c r="G104" s="134"/>
      <c r="H104" s="115"/>
      <c r="I104" s="115"/>
      <c r="J104" s="115"/>
      <c r="K104" s="115"/>
      <c r="L104" s="129" t="str">
        <f t="shared" si="6"/>
        <v/>
      </c>
      <c r="M104" s="164" t="str">
        <f t="shared" si="7"/>
        <v/>
      </c>
      <c r="O104" s="165" t="str">
        <f t="shared" si="5"/>
        <v/>
      </c>
    </row>
    <row r="105" spans="2:15" s="58" customFormat="1" x14ac:dyDescent="0.5">
      <c r="B105" s="131"/>
      <c r="C105" s="112"/>
      <c r="D105" s="133"/>
      <c r="E105" s="113"/>
      <c r="F105" s="113"/>
      <c r="G105" s="134"/>
      <c r="H105" s="115"/>
      <c r="I105" s="115"/>
      <c r="J105" s="115"/>
      <c r="K105" s="115"/>
      <c r="L105" s="129" t="str">
        <f t="shared" si="6"/>
        <v/>
      </c>
      <c r="M105" s="164" t="str">
        <f t="shared" si="7"/>
        <v/>
      </c>
      <c r="O105" s="165" t="str">
        <f t="shared" si="5"/>
        <v/>
      </c>
    </row>
    <row r="106" spans="2:15" s="58" customFormat="1" x14ac:dyDescent="0.5">
      <c r="B106" s="131"/>
      <c r="C106" s="112"/>
      <c r="D106" s="133"/>
      <c r="E106" s="113"/>
      <c r="F106" s="113"/>
      <c r="G106" s="134"/>
      <c r="H106" s="115"/>
      <c r="I106" s="115"/>
      <c r="J106" s="115"/>
      <c r="K106" s="115"/>
      <c r="L106" s="129" t="str">
        <f t="shared" si="6"/>
        <v/>
      </c>
      <c r="M106" s="164" t="str">
        <f t="shared" si="7"/>
        <v/>
      </c>
      <c r="O106" s="165" t="str">
        <f t="shared" si="5"/>
        <v/>
      </c>
    </row>
  </sheetData>
  <sheetProtection algorithmName="SHA-512" hashValue="MooQqXgnhAHJjclJB9kr30nwfDdm2xR+nl8Z+iS5/jU/HnybTJ95bGdBwjFLfrICIpLBPJKmNZpwNMzIJWOwIg==" saltValue="9P1vZ7pgSXU1rtRbwluKLA==" spinCount="100000" sheet="1" objects="1" scenarios="1"/>
  <dataConsolidate/>
  <mergeCells count="1">
    <mergeCell ref="H3:K3"/>
  </mergeCells>
  <phoneticPr fontId="3"/>
  <dataValidations xWindow="1198" yWindow="406" count="22">
    <dataValidation type="list" errorStyle="warning" allowBlank="1" showInputMessage="1" showErrorMessage="1" errorTitle="正しい値を選択してください" error="リストより正しい値を選択してください" promptTitle="追加サービス入力時の注意　　　　　　　Mxx" prompt="次の条件に沿って入力してください_x000a_対象：M2B,M2F,M33,M3B,M47,M5F_x000a_・同機器の同期間にIOSサービスは選択不可_x000a_・時間帯：「F（月～日 24時間）」を選択_x000a_対象：M09,M10,M11,M12,M14_x000a_・IOSサービスと同時に申請、単独申請は不可_x000a_・適用期間：IOSサービスと同期間_x000a_・台数：IOSサービスと同台数_x000a_・支払条件：IOSサービスと同条件_x000a_・時間帯：「Ｏ（その他）」を選択" sqref="WVC6:WVC106 WLG6:WLG106 WBK6:WBK106 VRO6:VRO106 VHS6:VHS106 UXW6:UXW106 UOA6:UOA106 UEE6:UEE106 TUI6:TUI106 TKM6:TKM106 TAQ6:TAQ106 SQU6:SQU106 SGY6:SGY106 RXC6:RXC106 RNG6:RNG106 RDK6:RDK106 QTO6:QTO106 QJS6:QJS106 PZW6:PZW106 PQA6:PQA106 PGE6:PGE106 OWI6:OWI106 OMM6:OMM106 OCQ6:OCQ106 NSU6:NSU106 NIY6:NIY106 MZC6:MZC106 MPG6:MPG106 MFK6:MFK106 LVO6:LVO106 LLS6:LLS106 LBW6:LBW106 KSA6:KSA106 KIE6:KIE106 JYI6:JYI106 JOM6:JOM106 JEQ6:JEQ106 IUU6:IUU106 IKY6:IKY106 IBC6:IBC106 HRG6:HRG106 HHK6:HHK106 GXO6:GXO106 GNS6:GNS106 GDW6:GDW106 FUA6:FUA106 FKE6:FKE106 FAI6:FAI106 EQM6:EQM106 EGQ6:EGQ106 DWU6:DWU106 DMY6:DMY106 DDC6:DDC106 CTG6:CTG106 CJK6:CJK106 BZO6:BZO106 BPS6:BPS106 BFW6:BFW106 AWA6:AWA106 AME6:AME106 ACI6:ACI106 SM6:SM106 IQ6:IQ106" xr:uid="{4FAA0800-42EB-49DE-9D92-74595487B8F4}">
      <formula1>#REF!</formula1>
    </dataValidation>
    <dataValidation type="list" allowBlank="1" showInputMessage="1" showErrorMessage="1" errorTitle="正しい値を選択してください" error="リストより正しい値を選択してください" prompt="保証オプションのみ“O（一括払い）”です。" sqref="SP6:SP106 ACL6:ACL106 AMH6:AMH106 AWD6:AWD106 BFZ6:BFZ106 BPV6:BPV106 BZR6:BZR106 CJN6:CJN106 CTJ6:CTJ106 DDF6:DDF106 DNB6:DNB106 DWX6:DWX106 EGT6:EGT106 EQP6:EQP106 FAL6:FAL106 FKH6:FKH106 FUD6:FUD106 GDZ6:GDZ106 GNV6:GNV106 GXR6:GXR106 HHN6:HHN106 HRJ6:HRJ106 IBF6:IBF106 ILB6:ILB106 IUX6:IUX106 JET6:JET106 JOP6:JOP106 JYL6:JYL106 KIH6:KIH106 KSD6:KSD106 LBZ6:LBZ106 LLV6:LLV106 LVR6:LVR106 MFN6:MFN106 MPJ6:MPJ106 MZF6:MZF106 NJB6:NJB106 NSX6:NSX106 OCT6:OCT106 OMP6:OMP106 OWL6:OWL106 PGH6:PGH106 PQD6:PQD106 PZZ6:PZZ106 QJV6:QJV106 QTR6:QTR106 RDN6:RDN106 RNJ6:RNJ106 RXF6:RXF106 SHB6:SHB106 SQX6:SQX106 TAT6:TAT106 TKP6:TKP106 TUL6:TUL106 UEH6:UEH106 UOD6:UOD106 UXZ6:UXZ106 VHV6:VHV106 VRR6:VRR106 WBN6:WBN106 WLJ6:WLJ106 WVF6:WVF106 IT6:IT106" xr:uid="{9B2851CD-EB36-4B6B-887E-F64ED96C8C64}">
      <formula1>"A,M,O"</formula1>
    </dataValidation>
    <dataValidation type="textLength"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_x000a_" sqref="IK6:IK106 SG6:SG106 ACC6:ACC106 ALY6:ALY106 AVU6:AVU106 BFQ6:BFQ106 BPM6:BPM106 BZI6:BZI106 CJE6:CJE106 CTA6:CTA106 DCW6:DCW106 DMS6:DMS106 DWO6:DWO106 EGK6:EGK106 EQG6:EQG106 FAC6:FAC106 FJY6:FJY106 FTU6:FTU106 GDQ6:GDQ106 GNM6:GNM106 GXI6:GXI106 HHE6:HHE106 HRA6:HRA106 IAW6:IAW106 IKS6:IKS106 IUO6:IUO106 JEK6:JEK106 JOG6:JOG106 JYC6:JYC106 KHY6:KHY106 KRU6:KRU106 LBQ6:LBQ106 LLM6:LLM106 LVI6:LVI106 MFE6:MFE106 MPA6:MPA106 MYW6:MYW106 NIS6:NIS106 NSO6:NSO106 OCK6:OCK106 OMG6:OMG106 OWC6:OWC106 PFY6:PFY106 PPU6:PPU106 PZQ6:PZQ106 QJM6:QJM106 QTI6:QTI106 RDE6:RDE106 RNA6:RNA106 RWW6:RWW106 SGS6:SGS106 SQO6:SQO106 TAK6:TAK106 TKG6:TKG106 TUC6:TUC106 UDY6:UDY106 UNU6:UNU106 UXQ6:UXQ106 VHM6:VHM106 VRI6:VRI106 WBE6:WBE106 WLA6:WLA106 WUW6:WUW106" xr:uid="{2C469EA1-2989-4DF3-9731-91914941E760}">
      <formula1>7</formula1>
    </dataValidation>
    <dataValidation type="textLength" errorStyle="warning"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 sqref="IL6:IL106 SH6:SH106 ACD6:ACD106 ALZ6:ALZ106 AVV6:AVV106 BFR6:BFR106 BPN6:BPN106 BZJ6:BZJ106 CJF6:CJF106 CTB6:CTB106 DCX6:DCX106 DMT6:DMT106 DWP6:DWP106 EGL6:EGL106 EQH6:EQH106 FAD6:FAD106 FJZ6:FJZ106 FTV6:FTV106 GDR6:GDR106 GNN6:GNN106 GXJ6:GXJ106 HHF6:HHF106 HRB6:HRB106 IAX6:IAX106 IKT6:IKT106 IUP6:IUP106 JEL6:JEL106 JOH6:JOH106 JYD6:JYD106 KHZ6:KHZ106 KRV6:KRV106 LBR6:LBR106 LLN6:LLN106 LVJ6:LVJ106 MFF6:MFF106 MPB6:MPB106 MYX6:MYX106 NIT6:NIT106 NSP6:NSP106 OCL6:OCL106 OMH6:OMH106 OWD6:OWD106 PFZ6:PFZ106 PPV6:PPV106 PZR6:PZR106 QJN6:QJN106 QTJ6:QTJ106 RDF6:RDF106 RNB6:RNB106 RWX6:RWX106 SGT6:SGT106 SQP6:SQP106 TAL6:TAL106 TKH6:TKH106 TUD6:TUD106 UDZ6:UDZ106 UNV6:UNV106 UXR6:UXR106 VHN6:VHN106 VRJ6:VRJ106 WBF6:WBF106 WLB6:WLB106 WUX6:WUX106" xr:uid="{D7F4969E-9593-46E5-B70B-CDB1641BCE5E}">
      <formula1>7</formula1>
    </dataValidation>
    <dataValidation allowBlank="1" showInputMessage="1" showErrorMessage="1" prompt="適用期間中にMESが発生する場合は、適用期間をMES前とMES後に行を分けてご記入下さい。" sqref="IM6:IM106 SI6:SI106 ACE6:ACE106 AMA6:AMA106 AVW6:AVW106 BFS6:BFS106 BPO6:BPO106 BZK6:BZK106 CJG6:CJG106 CTC6:CTC106 DCY6:DCY106 DMU6:DMU106 DWQ6:DWQ106 EGM6:EGM106 EQI6:EQI106 FAE6:FAE106 FKA6:FKA106 FTW6:FTW106 GDS6:GDS106 GNO6:GNO106 GXK6:GXK106 HHG6:HHG106 HRC6:HRC106 IAY6:IAY106 IKU6:IKU106 IUQ6:IUQ106 JEM6:JEM106 JOI6:JOI106 JYE6:JYE106 KIA6:KIA106 KRW6:KRW106 LBS6:LBS106 LLO6:LLO106 LVK6:LVK106 MFG6:MFG106 MPC6:MPC106 MYY6:MYY106 NIU6:NIU106 NSQ6:NSQ106 OCM6:OCM106 OMI6:OMI106 OWE6:OWE106 PGA6:PGA106 PPW6:PPW106 PZS6:PZS106 QJO6:QJO106 QTK6:QTK106 RDG6:RDG106 RNC6:RNC106 RWY6:RWY106 SGU6:SGU106 SQQ6:SQQ106 TAM6:TAM106 TKI6:TKI106 TUE6:TUE106 UEA6:UEA106 UNW6:UNW106 UXS6:UXS106 VHO6:VHO106 VRK6:VRK106 WBG6:WBG106 WLC6:WLC106 WUY6:WUY106" xr:uid="{3CB6E004-D207-404A-A3DE-824BC9188534}"/>
    <dataValidation type="whole" errorStyle="warning" imeMode="halfAlpha" allowBlank="1" showInputMessage="1" showErrorMessage="1" errorTitle="正しい値を入力してください" error="最大8桁までの半角数字を入力してください" promptTitle="List Price単価" prompt="BOX単位で1台当りの標準料金ご記入ください。_x000a_基本料金 x 選択サービス時間帯_x000a_MES後のList PriceもBOX単位でご記入下さい。MES分のみのList Priceが記載されている場合は差し戻しさせていただきます。" sqref="IU6:IU106 SQ6:SQ106 ACM6:ACM106 AMI6:AMI106 AWE6:AWE106 BGA6:BGA106 BPW6:BPW106 BZS6:BZS106 CJO6:CJO106 CTK6:CTK106 DDG6:DDG106 DNC6:DNC106 DWY6:DWY106 EGU6:EGU106 EQQ6:EQQ106 FAM6:FAM106 FKI6:FKI106 FUE6:FUE106 GEA6:GEA106 GNW6:GNW106 GXS6:GXS106 HHO6:HHO106 HRK6:HRK106 IBG6:IBG106 ILC6:ILC106 IUY6:IUY106 JEU6:JEU106 JOQ6:JOQ106 JYM6:JYM106 KII6:KII106 KSE6:KSE106 LCA6:LCA106 LLW6:LLW106 LVS6:LVS106 MFO6:MFO106 MPK6:MPK106 MZG6:MZG106 NJC6:NJC106 NSY6:NSY106 OCU6:OCU106 OMQ6:OMQ106 OWM6:OWM106 PGI6:PGI106 PQE6:PQE106 QAA6:QAA106 QJW6:QJW106 QTS6:QTS106 RDO6:RDO106 RNK6:RNK106 RXG6:RXG106 SHC6:SHC106 SQY6:SQY106 TAU6:TAU106 TKQ6:TKQ106 TUM6:TUM106 UEI6:UEI106 UOE6:UOE106 UYA6:UYA106 VHW6:VHW106 VRS6:VRS106 WBO6:WBO106 WLK6:WLK106 WVG6:WVG106" xr:uid="{10304243-17C9-4956-97A6-25E221B3848E}">
      <formula1>1</formula1>
      <formula2>99999999</formula2>
    </dataValidation>
    <dataValidation type="date" imeMode="halfAlpha" allowBlank="1" showInputMessage="1" showErrorMessage="1" errorTitle="正しい値を入力してください" error="YYYY/MM/DDの形式で入力してください" promptTitle="適用終了日" prompt="月末日で且つ適用期間は５年以内でご記入ください。" sqref="IN6:IN106 SJ6:SJ106 ACF6:ACF106 AMB6:AMB106 AVX6:AVX106 BFT6:BFT106 BPP6:BPP106 BZL6:BZL106 CJH6:CJH106 CTD6:CTD106 DCZ6:DCZ106 DMV6:DMV106 DWR6:DWR106 EGN6:EGN106 EQJ6:EQJ106 FAF6:FAF106 FKB6:FKB106 FTX6:FTX106 GDT6:GDT106 GNP6:GNP106 GXL6:GXL106 HHH6:HHH106 HRD6:HRD106 IAZ6:IAZ106 IKV6:IKV106 IUR6:IUR106 JEN6:JEN106 JOJ6:JOJ106 JYF6:JYF106 KIB6:KIB106 KRX6:KRX106 LBT6:LBT106 LLP6:LLP106 LVL6:LVL106 MFH6:MFH106 MPD6:MPD106 MYZ6:MYZ106 NIV6:NIV106 NSR6:NSR106 OCN6:OCN106 OMJ6:OMJ106 OWF6:OWF106 PGB6:PGB106 PPX6:PPX106 PZT6:PZT106 QJP6:QJP106 QTL6:QTL106 RDH6:RDH106 RND6:RND106 RWZ6:RWZ106 SGV6:SGV106 SQR6:SQR106 TAN6:TAN106 TKJ6:TKJ106 TUF6:TUF106 UEB6:UEB106 UNX6:UNX106 UXT6:UXT106 VHP6:VHP106 VRL6:VRL106 WBH6:WBH106 WLD6:WLD106 WUZ6:WUZ106" xr:uid="{8F457053-086F-4C23-8B0C-9215330ADBDE}">
      <formula1>39814</formula1>
      <formula2>73415</formula2>
    </dataValidation>
    <dataValidation type="list" allowBlank="1" showInputMessage="1" showErrorMessage="1" errorTitle="正しい値を選択してください" error="リストより正しい値を選択してください" promptTitle="機器状況" prompt="現在の機器状況（ステータス）をご記入ください。" sqref="SK6:SK106 ACG6:ACG106 AMC6:AMC106 AVY6:AVY106 BFU6:BFU106 BPQ6:BPQ106 BZM6:BZM106 CJI6:CJI106 CTE6:CTE106 DDA6:DDA106 DMW6:DMW106 DWS6:DWS106 EGO6:EGO106 EQK6:EQK106 FAG6:FAG106 FKC6:FKC106 FTY6:FTY106 GDU6:GDU106 GNQ6:GNQ106 GXM6:GXM106 HHI6:HHI106 HRE6:HRE106 IBA6:IBA106 IKW6:IKW106 IUS6:IUS106 JEO6:JEO106 JOK6:JOK106 JYG6:JYG106 KIC6:KIC106 KRY6:KRY106 LBU6:LBU106 LLQ6:LLQ106 LVM6:LVM106 MFI6:MFI106 MPE6:MPE106 MZA6:MZA106 NIW6:NIW106 NSS6:NSS106 OCO6:OCO106 OMK6:OMK106 OWG6:OWG106 PGC6:PGC106 PPY6:PPY106 PZU6:PZU106 QJQ6:QJQ106 QTM6:QTM106 RDI6:RDI106 RNE6:RNE106 RXA6:RXA106 SGW6:SGW106 SQS6:SQS106 TAO6:TAO106 TKK6:TKK106 TUG6:TUG106 UEC6:UEC106 UNY6:UNY106 UXU6:UXU106 VHQ6:VHQ106 VRM6:VRM106 WBI6:WBI106 WLE6:WLE106 WVA6:WVA106 IO6:IO106" xr:uid="{F24B641D-B5B0-4A92-B804-81A07EBF7023}">
      <formula1>"N（新規導入機器）,W（Warranty機器）,M（MA継続）,P（パーコール機器）,O（その他）"</formula1>
    </dataValidation>
    <dataValidation type="list" allowBlank="1" showInputMessage="1" showErrorMessage="1" errorTitle="正しい値を選択してください" error="リストより正しい値を選択してください" promptTitle="保守延長" prompt="保守廃止機器の場合は“Ｙ”、それ以外は“Ｎ”を選択下さい。_x000a_特別保守延長の場合は、個別割引申請書（1ページ目）の保守延長承認の欄に　該当保守延長承認番号をご記入下さい。" sqref="SN6:SN106 ACJ6:ACJ106 AMF6:AMF106 AWB6:AWB106 BFX6:BFX106 BPT6:BPT106 BZP6:BZP106 CJL6:CJL106 CTH6:CTH106 DDD6:DDD106 DMZ6:DMZ106 DWV6:DWV106 EGR6:EGR106 EQN6:EQN106 FAJ6:FAJ106 FKF6:FKF106 FUB6:FUB106 GDX6:GDX106 GNT6:GNT106 GXP6:GXP106 HHL6:HHL106 HRH6:HRH106 IBD6:IBD106 IKZ6:IKZ106 IUV6:IUV106 JER6:JER106 JON6:JON106 JYJ6:JYJ106 KIF6:KIF106 KSB6:KSB106 LBX6:LBX106 LLT6:LLT106 LVP6:LVP106 MFL6:MFL106 MPH6:MPH106 MZD6:MZD106 NIZ6:NIZ106 NSV6:NSV106 OCR6:OCR106 OMN6:OMN106 OWJ6:OWJ106 PGF6:PGF106 PQB6:PQB106 PZX6:PZX106 QJT6:QJT106 QTP6:QTP106 RDL6:RDL106 RNH6:RNH106 RXD6:RXD106 SGZ6:SGZ106 SQV6:SQV106 TAR6:TAR106 TKN6:TKN106 TUJ6:TUJ106 UEF6:UEF106 UOB6:UOB106 UXX6:UXX106 VHT6:VHT106 VRP6:VRP106 WBL6:WBL106 WLH6:WLH106 WVD6:WVD106 IR6:IR106" xr:uid="{67DE4E56-41BD-4F21-99EB-0A079EAB65A9}">
      <formula1>"Y,N"</formula1>
    </dataValidation>
    <dataValidation type="custom" imeMode="halfAlpha" allowBlank="1" showInputMessage="1" showErrorMessage="1" errorTitle="正しい値を入力してください" error="0.1%～99.9%の間の数字を入れてください" prompt="小数点以下１桁" sqref="IV6:IV106 SR6:SR106 ACN6:ACN106 AMJ6:AMJ106 AWF6:AWF106 BGB6:BGB106 BPX6:BPX106 BZT6:BZT106 CJP6:CJP106 CTL6:CTL106 DDH6:DDH106 DND6:DND106 DWZ6:DWZ106 EGV6:EGV106 EQR6:EQR106 FAN6:FAN106 FKJ6:FKJ106 FUF6:FUF106 GEB6:GEB106 GNX6:GNX106 GXT6:GXT106 HHP6:HHP106 HRL6:HRL106 IBH6:IBH106 ILD6:ILD106 IUZ6:IUZ106 JEV6:JEV106 JOR6:JOR106 JYN6:JYN106 KIJ6:KIJ106 KSF6:KSF106 LCB6:LCB106 LLX6:LLX106 LVT6:LVT106 MFP6:MFP106 MPL6:MPL106 MZH6:MZH106 NJD6:NJD106 NSZ6:NSZ106 OCV6:OCV106 OMR6:OMR106 OWN6:OWN106 PGJ6:PGJ106 PQF6:PQF106 QAB6:QAB106 QJX6:QJX106 QTT6:QTT106 RDP6:RDP106 RNL6:RNL106 RXH6:RXH106 SHD6:SHD106 SQZ6:SQZ106 TAV6:TAV106 TKR6:TKR106 TUN6:TUN106 UEJ6:UEJ106 UOF6:UOF106 UYB6:UYB106 VHX6:VHX106 VRT6:VRT106 WBP6:WBP106 WLL6:WLL106 WVH6:WVH106" xr:uid="{0FE9C4A2-11B3-4C17-80F6-170EF26E54E5}">
      <formula1>IV6-ROUNDDOWN(IV6,3)=0</formula1>
    </dataValidation>
    <dataValidation allowBlank="1" showInputMessage="1" showErrorMessage="1" errorTitle="正しい値を選択してください" error="リストより正しい値を選択してください" promptTitle="SBO Price単価" prompt="入力不要。_x000a_（入力、編集、削除は禁止です。）" sqref="SU6:SU106 ACQ6:ACQ106 AMM6:AMM106 AWI6:AWI106 BGE6:BGE106 BQA6:BQA106 BZW6:BZW106 CJS6:CJS106 CTO6:CTO106 DDK6:DDK106 DNG6:DNG106 DXC6:DXC106 EGY6:EGY106 EQU6:EQU106 FAQ6:FAQ106 FKM6:FKM106 FUI6:FUI106 GEE6:GEE106 GOA6:GOA106 GXW6:GXW106 HHS6:HHS106 HRO6:HRO106 IBK6:IBK106 ILG6:ILG106 IVC6:IVC106 JEY6:JEY106 JOU6:JOU106 JYQ6:JYQ106 KIM6:KIM106 KSI6:KSI106 LCE6:LCE106 LMA6:LMA106 LVW6:LVW106 MFS6:MFS106 MPO6:MPO106 MZK6:MZK106 NJG6:NJG106 NTC6:NTC106 OCY6:OCY106 OMU6:OMU106 OWQ6:OWQ106 PGM6:PGM106 PQI6:PQI106 QAE6:QAE106 QKA6:QKA106 QTW6:QTW106 RDS6:RDS106 RNO6:RNO106 RXK6:RXK106 SHG6:SHG106 SRC6:SRC106 TAY6:TAY106 TKU6:TKU106 TUQ6:TUQ106 UEM6:UEM106 UOI6:UOI106 UYE6:UYE106 VIA6:VIA106 VRW6:VRW106 WBS6:WBS106 WLO6:WLO106 WVK6:WVK106 IY6:IY106" xr:uid="{99D4DE0A-E163-4649-9FA5-DF8B2520F520}"/>
    <dataValidation allowBlank="1" showInputMessage="1" showErrorMessage="1" errorTitle="正しい値を選択してください" error="リストより正しい値を選択してください" promptTitle="List　Price年間合計" prompt="入力不要。_x000a_（入力、編集、削除は禁止です。）" sqref="SV6:SV106 ACR6:ACR106 AMN6:AMN106 AWJ6:AWJ106 BGF6:BGF106 BQB6:BQB106 BZX6:BZX106 CJT6:CJT106 CTP6:CTP106 DDL6:DDL106 DNH6:DNH106 DXD6:DXD106 EGZ6:EGZ106 EQV6:EQV106 FAR6:FAR106 FKN6:FKN106 FUJ6:FUJ106 GEF6:GEF106 GOB6:GOB106 GXX6:GXX106 HHT6:HHT106 HRP6:HRP106 IBL6:IBL106 ILH6:ILH106 IVD6:IVD106 JEZ6:JEZ106 JOV6:JOV106 JYR6:JYR106 KIN6:KIN106 KSJ6:KSJ106 LCF6:LCF106 LMB6:LMB106 LVX6:LVX106 MFT6:MFT106 MPP6:MPP106 MZL6:MZL106 NJH6:NJH106 NTD6:NTD106 OCZ6:OCZ106 OMV6:OMV106 OWR6:OWR106 PGN6:PGN106 PQJ6:PQJ106 QAF6:QAF106 QKB6:QKB106 QTX6:QTX106 RDT6:RDT106 RNP6:RNP106 RXL6:RXL106 SHH6:SHH106 SRD6:SRD106 TAZ6:TAZ106 TKV6:TKV106 TUR6:TUR106 UEN6:UEN106 UOJ6:UOJ106 UYF6:UYF106 VIB6:VIB106 VRX6:VRX106 WBT6:WBT106 WLP6:WLP106 WVL6:WVL106 IZ6:IZ106" xr:uid="{5FAD6651-58E5-40B7-8FB9-39C24909A4C5}"/>
    <dataValidation allowBlank="1" showInputMessage="1" showErrorMessage="1" errorTitle="正しい値を選択してください" error="リストより正しい値を選択してください" promptTitle="SBO Price年間合計" prompt="入力不要。_x000a_（入力、編集、削除は禁止です。）" sqref="SW6:SW106 ACS6:ACS106 AMO6:AMO106 AWK6:AWK106 BGG6:BGG106 BQC6:BQC106 BZY6:BZY106 CJU6:CJU106 CTQ6:CTQ106 DDM6:DDM106 DNI6:DNI106 DXE6:DXE106 EHA6:EHA106 EQW6:EQW106 FAS6:FAS106 FKO6:FKO106 FUK6:FUK106 GEG6:GEG106 GOC6:GOC106 GXY6:GXY106 HHU6:HHU106 HRQ6:HRQ106 IBM6:IBM106 ILI6:ILI106 IVE6:IVE106 JFA6:JFA106 JOW6:JOW106 JYS6:JYS106 KIO6:KIO106 KSK6:KSK106 LCG6:LCG106 LMC6:LMC106 LVY6:LVY106 MFU6:MFU106 MPQ6:MPQ106 MZM6:MZM106 NJI6:NJI106 NTE6:NTE106 ODA6:ODA106 OMW6:OMW106 OWS6:OWS106 PGO6:PGO106 PQK6:PQK106 QAG6:QAG106 QKC6:QKC106 QTY6:QTY106 RDU6:RDU106 RNQ6:RNQ106 RXM6:RXM106 SHI6:SHI106 SRE6:SRE106 TBA6:TBA106 TKW6:TKW106 TUS6:TUS106 UEO6:UEO106 UOK6:UOK106 UYG6:UYG106 VIC6:VIC106 VRY6:VRY106 WBU6:WBU106 WLQ6:WLQ106 WVM6:WVM106 JA6:JA106" xr:uid="{3BB15961-E53F-43A3-ACA5-6D5B10C862FC}"/>
    <dataValidation allowBlank="1" showInputMessage="1" showErrorMessage="1" promptTitle="平均割引率" prompt="入力不要。_x000a_（入力、編集、削除は禁止です。）" sqref="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xr:uid="{AA0B80F8-FF57-4C1F-BB21-29B55A5E26BD}"/>
    <dataValidation allowBlank="1" showInputMessage="1" showErrorMessage="1" prompt="入力不要。_x000a_（入力、編集、削除は禁止です。）" sqref="WVK4:WVM4 IY4:JA4 SU4:SW4 ACQ4:ACS4 AMM4:AMO4 AWI4:AWK4 BGE4:BGG4 BQA4:BQC4 BZW4:BZY4 CJS4:CJU4 CTO4:CTQ4 DDK4:DDM4 DNG4:DNI4 DXC4:DXE4 EGY4:EHA4 EQU4:EQW4 FAQ4:FAS4 FKM4:FKO4 FUI4:FUK4 GEE4:GEG4 GOA4:GOC4 GXW4:GXY4 HHS4:HHU4 HRO4:HRQ4 IBK4:IBM4 ILG4:ILI4 IVC4:IVE4 JEY4:JFA4 JOU4:JOW4 JYQ4:JYS4 KIM4:KIO4 KSI4:KSK4 LCE4:LCG4 LMA4:LMC4 LVW4:LVY4 MFS4:MFU4 MPO4:MPQ4 MZK4:MZM4 NJG4:NJI4 NTC4:NTE4 OCY4:ODA4 OMU4:OMW4 OWQ4:OWS4 PGM4:PGO4 PQI4:PQK4 QAE4:QAG4 QKA4:QKC4 QTW4:QTY4 RDS4:RDU4 RNO4:RNQ4 RXK4:RXM4 SHG4:SHI4 SRC4:SRE4 TAY4:TBA4 TKU4:TKW4 TUQ4:TUS4 UEM4:UEO4 UOI4:UOK4 UYE4:UYG4 VIA4:VIC4 VRW4:VRY4 WBS4:WBU4 WLO4:WLQ4 H4:M4 L6:M106" xr:uid="{3AC87648-52E6-4AB6-8198-D9C5410A1009}"/>
    <dataValidation allowBlank="1" showInputMessage="1" showErrorMessage="1" promptTitle="適用開始日" prompt="入力不要。_x000a_（入力、編集、削除は禁止です。）" sqref="E4 IM4 SI4 ACE4 AMA4 AVW4 BFS4 BPO4 BZK4 CJG4 CTC4 DCY4 DMU4 DWQ4 EGM4 EQI4 FAE4 FKA4 FTW4 GDS4 GNO4 GXK4 HHG4 HRC4 IAY4 IKU4 IUQ4 JEM4 JOI4 JYE4 KIA4 KRW4 LBS4 LLO4 LVK4 MFG4 MPC4 MYY4 NIU4 NSQ4 OCM4 OMI4 OWE4 PGA4 PPW4 PZS4 QJO4 QTK4 RDG4 RNC4 RWY4 SGU4 SQQ4 TAM4 TKI4 TUE4 UEA4 UNW4 UXS4 VHO4 VRK4 WBG4 WLC4 WUY4" xr:uid="{1A6DCC2F-3898-4ECC-9D07-819CDB4AE6BB}"/>
    <dataValidation allowBlank="1" showInputMessage="1" showErrorMessage="1" promptTitle="適用終了日" prompt="入力不要。_x000a_（入力、編集、削除は禁止です。）" sqref="F4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xr:uid="{6F60B124-91F8-405C-83AB-F3C111FC7F56}"/>
    <dataValidation allowBlank="1" showInputMessage="1" showErrorMessage="1" promptTitle="年数" prompt="入力不要。_x000a_（入力、編集、削除は禁止です。）" sqref="G4 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xr:uid="{5B5DD5C6-F6D1-4855-A209-2E41246A1119}"/>
    <dataValidation type="list" allowBlank="1" showInputMessage="1" showErrorMessage="1" errorTitle="正しい値を選択してください" error="リストより正しい値を選択してください" sqref="SO6:SO106 ACK6:ACK106 AMG6:AMG106 AWC6:AWC106 BFY6:BFY106 BPU6:BPU106 BZQ6:BZQ106 CJM6:CJM106 CTI6:CTI106 DDE6:DDE106 DNA6:DNA106 DWW6:DWW106 EGS6:EGS106 EQO6:EQO106 FAK6:FAK106 FKG6:FKG106 FUC6:FUC106 GDY6:GDY106 GNU6:GNU106 GXQ6:GXQ106 HHM6:HHM106 HRI6:HRI106 IBE6:IBE106 ILA6:ILA106 IUW6:IUW106 JES6:JES106 JOO6:JOO106 JYK6:JYK106 KIG6:KIG106 KSC6:KSC106 LBY6:LBY106 LLU6:LLU106 LVQ6:LVQ106 MFM6:MFM106 MPI6:MPI106 MZE6:MZE106 NJA6:NJA106 NSW6:NSW106 OCS6:OCS106 OMO6:OMO106 OWK6:OWK106 PGG6:PGG106 PQC6:PQC106 PZY6:PZY106 QJU6:QJU106 QTQ6:QTQ106 RDM6:RDM106 RNI6:RNI106 RXE6:RXE106 SHA6:SHA106 SQW6:SQW106 TAS6:TAS106 TKO6:TKO106 TUK6:TUK106 UEG6:UEG106 UOC6:UOC106 UXY6:UXY106 VHU6:VHU106 VRQ6:VRQ106 WBM6:WBM106 WLI6:WLI106 WVE6:WVE106 IS6:IS106" xr:uid="{0EB8D46A-46D2-413F-A939-C915A220CEB8}">
      <formula1>"B（月～土 12時間）,H（月～日 12時間）,M（月～日 18時間）,F（月～日 24時間）,O（その他）"</formula1>
    </dataValidation>
    <dataValidation type="whole" imeMode="halfAlpha" allowBlank="1" showInputMessage="1" showErrorMessage="1" errorTitle="正しい値を入力してください" error="最大8桁までの半角数字を入力してください" sqref="IW6:IW106 SS6:SS106 ACO6:ACO106 AMK6:AMK106 AWG6:AWG106 BGC6:BGC106 BPY6:BPY106 BZU6:BZU106 CJQ6:CJQ106 CTM6:CTM106 DDI6:DDI106 DNE6:DNE106 DXA6:DXA106 EGW6:EGW106 EQS6:EQS106 FAO6:FAO106 FKK6:FKK106 FUG6:FUG106 GEC6:GEC106 GNY6:GNY106 GXU6:GXU106 HHQ6:HHQ106 HRM6:HRM106 IBI6:IBI106 ILE6:ILE106 IVA6:IVA106 JEW6:JEW106 JOS6:JOS106 JYO6:JYO106 KIK6:KIK106 KSG6:KSG106 LCC6:LCC106 LLY6:LLY106 LVU6:LVU106 MFQ6:MFQ106 MPM6:MPM106 MZI6:MZI106 NJE6:NJE106 NTA6:NTA106 OCW6:OCW106 OMS6:OMS106 OWO6:OWO106 PGK6:PGK106 PQG6:PQG106 QAC6:QAC106 QJY6:QJY106 QTU6:QTU106 RDQ6:RDQ106 RNM6:RNM106 RXI6:RXI106 SHE6:SHE106 SRA6:SRA106 TAW6:TAW106 TKS6:TKS106 TUO6:TUO106 UEK6:UEK106 UOG6:UOG106 UYC6:UYC106 VHY6:VHY106 VRU6:VRU106 WBQ6:WBQ106 WLM6:WLM106 WVI6:WVI106" xr:uid="{FB60E9FF-3549-49D1-87A0-393D6AE954CC}">
      <formula1>1</formula1>
      <formula2>99999999</formula2>
    </dataValidation>
    <dataValidation type="whole" imeMode="halfAlpha" allowBlank="1" showInputMessage="1" showErrorMessage="1" errorTitle="正しい値を入力してください" error="0から9999までの半角数値を入力してください" sqref="IP6:IP106 SL6:SL106 ACH6:ACH106 AMD6:AMD106 AVZ6:AVZ106 BFV6:BFV106 BPR6:BPR106 BZN6:BZN106 CJJ6:CJJ106 CTF6:CTF106 DDB6:DDB106 DMX6:DMX106 DWT6:DWT106 EGP6:EGP106 EQL6:EQL106 FAH6:FAH106 FKD6:FKD106 FTZ6:FTZ106 GDV6:GDV106 GNR6:GNR106 GXN6:GXN106 HHJ6:HHJ106 HRF6:HRF106 IBB6:IBB106 IKX6:IKX106 IUT6:IUT106 JEP6:JEP106 JOL6:JOL106 JYH6:JYH106 KID6:KID106 KRZ6:KRZ106 LBV6:LBV106 LLR6:LLR106 LVN6:LVN106 MFJ6:MFJ106 MPF6:MPF106 MZB6:MZB106 NIX6:NIX106 NST6:NST106 OCP6:OCP106 OML6:OML106 OWH6:OWH106 PGD6:PGD106 PPZ6:PPZ106 PZV6:PZV106 QJR6:QJR106 QTN6:QTN106 RDJ6:RDJ106 RNF6:RNF106 RXB6:RXB106 SGX6:SGX106 SQT6:SQT106 TAP6:TAP106 TKL6:TKL106 TUH6:TUH106 UED6:UED106 UNZ6:UNZ106 UXV6:UXV106 VHR6:VHR106 VRN6:VRN106 WBJ6:WBJ106 WLF6:WLF106 WVB6:WVB106 G6:G106" xr:uid="{1B9F5763-6379-4FAE-9483-EAFDD9CEF323}">
      <formula1>0</formula1>
      <formula2>9999</formula2>
    </dataValidation>
    <dataValidation imeMode="halfAlpha" allowBlank="1" showInputMessage="1" showErrorMessage="1" errorTitle="正しい値を入力してください" error="0から9999までの半角数値を入力してください" sqref="B6:B106" xr:uid="{D62E9584-3184-4BCC-9D2C-4576A3DB0068}"/>
  </dataValidations>
  <pageMargins left="0.7" right="0.7" top="0.75" bottom="0.75" header="0.3" footer="0.3"/>
  <pageSetup paperSize="9" orientation="portrait" r:id="rId1"/>
  <ignoredErrors>
    <ignoredError sqref="M6:M17 M4 O6 O7:O106 M18:M10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A431-B37B-4102-93A3-044B3D5E28D0}">
  <sheetPr>
    <tabColor theme="8" tint="0.79998168889431442"/>
  </sheetPr>
  <dimension ref="A1:M106"/>
  <sheetViews>
    <sheetView workbookViewId="0">
      <selection activeCell="B7" sqref="B7"/>
    </sheetView>
  </sheetViews>
  <sheetFormatPr defaultColWidth="9" defaultRowHeight="17.399999999999999" x14ac:dyDescent="0.45"/>
  <cols>
    <col min="1" max="1" width="7.8984375" style="109" customWidth="1"/>
    <col min="2" max="2" width="24.19921875" style="109" customWidth="1"/>
    <col min="3" max="3" width="37.59765625" style="109" customWidth="1"/>
    <col min="4" max="4" width="15.69921875" style="109" customWidth="1"/>
    <col min="5" max="6" width="16.3984375" style="109" customWidth="1"/>
    <col min="7" max="12" width="19.19921875" style="109" customWidth="1"/>
    <col min="13" max="16384" width="9" style="109"/>
  </cols>
  <sheetData>
    <row r="1" spans="1:13" s="58" customFormat="1" x14ac:dyDescent="0.5">
      <c r="B1" s="95" t="s">
        <v>64</v>
      </c>
      <c r="D1" s="96"/>
      <c r="E1" s="96"/>
      <c r="F1" s="96"/>
      <c r="G1" s="132" t="s">
        <v>95</v>
      </c>
      <c r="H1" s="97"/>
      <c r="I1" s="97"/>
      <c r="J1" s="97"/>
      <c r="K1" s="110"/>
      <c r="L1" s="59"/>
      <c r="M1" s="59"/>
    </row>
    <row r="2" spans="1:13" s="58" customFormat="1" x14ac:dyDescent="0.5">
      <c r="B2" s="56"/>
      <c r="C2" s="59"/>
      <c r="D2" s="96"/>
      <c r="G2" s="97"/>
      <c r="H2" s="97"/>
      <c r="I2" s="97"/>
      <c r="J2" s="97"/>
      <c r="K2" s="111"/>
      <c r="L2" s="59"/>
      <c r="M2" s="59"/>
    </row>
    <row r="3" spans="1:13" s="58" customFormat="1" x14ac:dyDescent="0.5">
      <c r="C3" s="59"/>
      <c r="D3" s="104"/>
      <c r="E3" s="105"/>
      <c r="F3" s="105"/>
      <c r="G3" s="328" t="s">
        <v>18</v>
      </c>
      <c r="H3" s="329"/>
      <c r="I3" s="329"/>
      <c r="J3" s="330"/>
      <c r="K3" s="127" t="s">
        <v>62</v>
      </c>
      <c r="L3" s="127" t="s">
        <v>74</v>
      </c>
      <c r="M3" s="59"/>
    </row>
    <row r="4" spans="1:13" s="58" customFormat="1" x14ac:dyDescent="0.5">
      <c r="C4" s="59"/>
      <c r="D4" s="107"/>
      <c r="E4" s="107"/>
      <c r="F4" s="107"/>
      <c r="G4" s="128">
        <f>SUM(G7:G106)</f>
        <v>0</v>
      </c>
      <c r="H4" s="128">
        <f>SUM(H7:H106)</f>
        <v>0</v>
      </c>
      <c r="I4" s="128" t="str">
        <f>IF(I7="","",SUM(I7:I106))</f>
        <v/>
      </c>
      <c r="J4" s="128">
        <f>SUM(J7:J106)</f>
        <v>0</v>
      </c>
      <c r="K4" s="129" t="str">
        <f>IF(ISERROR(1-(H4/G4)),"",(1-(H4/G4)))</f>
        <v/>
      </c>
      <c r="L4" s="129" t="str">
        <f>IF(ISERROR((J4-H4)/H4),"",((J4-H4)/H4))</f>
        <v/>
      </c>
      <c r="M4" s="59"/>
    </row>
    <row r="5" spans="1:13" s="58" customFormat="1" ht="109.2" thickBot="1" x14ac:dyDescent="0.55000000000000004">
      <c r="B5" s="99" t="s">
        <v>59</v>
      </c>
      <c r="C5" s="99" t="s">
        <v>65</v>
      </c>
      <c r="D5" s="102" t="s">
        <v>56</v>
      </c>
      <c r="E5" s="102" t="s">
        <v>61</v>
      </c>
      <c r="F5" s="99" t="s">
        <v>68</v>
      </c>
      <c r="G5" s="100" t="s">
        <v>94</v>
      </c>
      <c r="H5" s="101" t="s">
        <v>84</v>
      </c>
      <c r="I5" s="101" t="s">
        <v>85</v>
      </c>
      <c r="J5" s="101" t="s">
        <v>86</v>
      </c>
      <c r="K5" s="122" t="s">
        <v>75</v>
      </c>
      <c r="L5" s="121" t="s">
        <v>73</v>
      </c>
      <c r="M5" s="59"/>
    </row>
    <row r="6" spans="1:13" s="58" customFormat="1" ht="18" thickTop="1" x14ac:dyDescent="0.5">
      <c r="A6" s="58" t="s">
        <v>60</v>
      </c>
      <c r="B6" s="160" t="s">
        <v>66</v>
      </c>
      <c r="C6" s="160" t="s">
        <v>67</v>
      </c>
      <c r="D6" s="161">
        <v>44197</v>
      </c>
      <c r="E6" s="161">
        <v>44651</v>
      </c>
      <c r="F6" s="160" t="s">
        <v>69</v>
      </c>
      <c r="G6" s="163">
        <v>500000</v>
      </c>
      <c r="H6" s="163">
        <v>470000</v>
      </c>
      <c r="I6" s="163">
        <v>480000</v>
      </c>
      <c r="J6" s="163">
        <v>490000</v>
      </c>
      <c r="K6" s="130">
        <f>IF(ISERROR(1-(H6/G6)),"",(1-(H6/G6)))</f>
        <v>6.0000000000000053E-2</v>
      </c>
      <c r="L6" s="129">
        <f>IF(ISERROR((J6-H6)/H6),"",((J6-H6)/H6))</f>
        <v>4.2553191489361701E-2</v>
      </c>
    </row>
    <row r="7" spans="1:13" s="58" customFormat="1" x14ac:dyDescent="0.5">
      <c r="B7" s="112"/>
      <c r="C7" s="112"/>
      <c r="D7" s="113"/>
      <c r="E7" s="113"/>
      <c r="F7" s="112"/>
      <c r="G7" s="115"/>
      <c r="H7" s="115"/>
      <c r="I7" s="115"/>
      <c r="J7" s="115"/>
      <c r="K7" s="129" t="str">
        <f>IF(ISERROR(1-(H7/G7)),"",(1-(H7/G7)))</f>
        <v/>
      </c>
      <c r="L7" s="129" t="str">
        <f>IF(ISERROR((J7-H7)/H7),"",((J7-H7)/H7))</f>
        <v/>
      </c>
    </row>
    <row r="8" spans="1:13" s="58" customFormat="1" x14ac:dyDescent="0.5">
      <c r="B8" s="131"/>
      <c r="C8" s="112"/>
      <c r="D8" s="113"/>
      <c r="E8" s="113"/>
      <c r="F8" s="112"/>
      <c r="G8" s="115"/>
      <c r="H8" s="115"/>
      <c r="I8" s="115"/>
      <c r="J8" s="115"/>
      <c r="K8" s="129" t="str">
        <f t="shared" ref="K8:K71" si="0">IF(ISERROR(1-(H8/G8)),"",(1-(H8/G8)))</f>
        <v/>
      </c>
      <c r="L8" s="129" t="str">
        <f t="shared" ref="L8:L71" si="1">IF(ISERROR((J8-H8)/H8),"",((J8-H8)/H8))</f>
        <v/>
      </c>
    </row>
    <row r="9" spans="1:13" s="58" customFormat="1" x14ac:dyDescent="0.5">
      <c r="B9" s="131"/>
      <c r="C9" s="112"/>
      <c r="D9" s="113"/>
      <c r="E9" s="113"/>
      <c r="F9" s="112"/>
      <c r="G9" s="115"/>
      <c r="H9" s="115"/>
      <c r="I9" s="115"/>
      <c r="J9" s="115"/>
      <c r="K9" s="129" t="str">
        <f t="shared" si="0"/>
        <v/>
      </c>
      <c r="L9" s="129" t="str">
        <f t="shared" si="1"/>
        <v/>
      </c>
    </row>
    <row r="10" spans="1:13" s="58" customFormat="1" x14ac:dyDescent="0.5">
      <c r="B10" s="131"/>
      <c r="C10" s="112"/>
      <c r="D10" s="113"/>
      <c r="E10" s="113"/>
      <c r="F10" s="112"/>
      <c r="G10" s="115"/>
      <c r="H10" s="115"/>
      <c r="I10" s="115"/>
      <c r="J10" s="115"/>
      <c r="K10" s="129" t="str">
        <f t="shared" si="0"/>
        <v/>
      </c>
      <c r="L10" s="129" t="str">
        <f t="shared" si="1"/>
        <v/>
      </c>
    </row>
    <row r="11" spans="1:13" s="58" customFormat="1" x14ac:dyDescent="0.5">
      <c r="B11" s="131"/>
      <c r="C11" s="112"/>
      <c r="D11" s="113"/>
      <c r="E11" s="113"/>
      <c r="F11" s="112"/>
      <c r="G11" s="115"/>
      <c r="H11" s="115"/>
      <c r="I11" s="115"/>
      <c r="J11" s="115"/>
      <c r="K11" s="129" t="str">
        <f t="shared" si="0"/>
        <v/>
      </c>
      <c r="L11" s="129" t="str">
        <f t="shared" si="1"/>
        <v/>
      </c>
    </row>
    <row r="12" spans="1:13" s="58" customFormat="1" x14ac:dyDescent="0.5">
      <c r="B12" s="131"/>
      <c r="C12" s="112"/>
      <c r="D12" s="113"/>
      <c r="E12" s="113"/>
      <c r="F12" s="112"/>
      <c r="G12" s="115"/>
      <c r="H12" s="115"/>
      <c r="I12" s="115"/>
      <c r="J12" s="115"/>
      <c r="K12" s="129" t="str">
        <f t="shared" si="0"/>
        <v/>
      </c>
      <c r="L12" s="129" t="str">
        <f t="shared" si="1"/>
        <v/>
      </c>
    </row>
    <row r="13" spans="1:13" s="58" customFormat="1" x14ac:dyDescent="0.5">
      <c r="B13" s="131"/>
      <c r="C13" s="112"/>
      <c r="D13" s="113"/>
      <c r="E13" s="113"/>
      <c r="F13" s="112"/>
      <c r="G13" s="115"/>
      <c r="H13" s="115"/>
      <c r="I13" s="115"/>
      <c r="J13" s="115"/>
      <c r="K13" s="129" t="str">
        <f t="shared" si="0"/>
        <v/>
      </c>
      <c r="L13" s="129" t="str">
        <f t="shared" si="1"/>
        <v/>
      </c>
    </row>
    <row r="14" spans="1:13" s="58" customFormat="1" x14ac:dyDescent="0.5">
      <c r="B14" s="131"/>
      <c r="C14" s="112"/>
      <c r="D14" s="113"/>
      <c r="E14" s="113"/>
      <c r="F14" s="112"/>
      <c r="G14" s="115"/>
      <c r="H14" s="115"/>
      <c r="I14" s="115"/>
      <c r="J14" s="115"/>
      <c r="K14" s="129" t="str">
        <f t="shared" si="0"/>
        <v/>
      </c>
      <c r="L14" s="129" t="str">
        <f t="shared" si="1"/>
        <v/>
      </c>
    </row>
    <row r="15" spans="1:13" s="58" customFormat="1" x14ac:dyDescent="0.5">
      <c r="B15" s="131"/>
      <c r="C15" s="112"/>
      <c r="D15" s="113"/>
      <c r="E15" s="113"/>
      <c r="F15" s="112"/>
      <c r="G15" s="115"/>
      <c r="H15" s="115"/>
      <c r="I15" s="115"/>
      <c r="J15" s="115"/>
      <c r="K15" s="129" t="str">
        <f t="shared" si="0"/>
        <v/>
      </c>
      <c r="L15" s="129" t="str">
        <f t="shared" si="1"/>
        <v/>
      </c>
    </row>
    <row r="16" spans="1:13" s="58" customFormat="1" x14ac:dyDescent="0.5">
      <c r="B16" s="131"/>
      <c r="C16" s="112"/>
      <c r="D16" s="113"/>
      <c r="E16" s="113"/>
      <c r="F16" s="112"/>
      <c r="G16" s="115"/>
      <c r="H16" s="115"/>
      <c r="I16" s="115"/>
      <c r="J16" s="115"/>
      <c r="K16" s="129" t="str">
        <f t="shared" si="0"/>
        <v/>
      </c>
      <c r="L16" s="129" t="str">
        <f t="shared" si="1"/>
        <v/>
      </c>
    </row>
    <row r="17" spans="2:12" s="58" customFormat="1" x14ac:dyDescent="0.5">
      <c r="B17" s="131"/>
      <c r="C17" s="112"/>
      <c r="D17" s="113"/>
      <c r="E17" s="113"/>
      <c r="F17" s="112"/>
      <c r="G17" s="115"/>
      <c r="H17" s="115"/>
      <c r="I17" s="115"/>
      <c r="J17" s="115"/>
      <c r="K17" s="129" t="str">
        <f t="shared" si="0"/>
        <v/>
      </c>
      <c r="L17" s="129" t="str">
        <f t="shared" si="1"/>
        <v/>
      </c>
    </row>
    <row r="18" spans="2:12" s="58" customFormat="1" x14ac:dyDescent="0.5">
      <c r="B18" s="131"/>
      <c r="C18" s="112"/>
      <c r="D18" s="113"/>
      <c r="E18" s="113"/>
      <c r="F18" s="112"/>
      <c r="G18" s="115"/>
      <c r="H18" s="115"/>
      <c r="I18" s="115"/>
      <c r="J18" s="115"/>
      <c r="K18" s="129" t="str">
        <f t="shared" si="0"/>
        <v/>
      </c>
      <c r="L18" s="129" t="str">
        <f t="shared" si="1"/>
        <v/>
      </c>
    </row>
    <row r="19" spans="2:12" s="58" customFormat="1" x14ac:dyDescent="0.5">
      <c r="B19" s="131"/>
      <c r="C19" s="112"/>
      <c r="D19" s="113"/>
      <c r="E19" s="113"/>
      <c r="F19" s="112"/>
      <c r="G19" s="115"/>
      <c r="H19" s="115"/>
      <c r="I19" s="115"/>
      <c r="J19" s="115"/>
      <c r="K19" s="129" t="str">
        <f t="shared" si="0"/>
        <v/>
      </c>
      <c r="L19" s="129" t="str">
        <f t="shared" si="1"/>
        <v/>
      </c>
    </row>
    <row r="20" spans="2:12" s="58" customFormat="1" x14ac:dyDescent="0.5">
      <c r="B20" s="131"/>
      <c r="C20" s="112"/>
      <c r="D20" s="113"/>
      <c r="E20" s="113"/>
      <c r="F20" s="112"/>
      <c r="G20" s="115"/>
      <c r="H20" s="115"/>
      <c r="I20" s="115"/>
      <c r="J20" s="115"/>
      <c r="K20" s="129" t="str">
        <f t="shared" si="0"/>
        <v/>
      </c>
      <c r="L20" s="129" t="str">
        <f t="shared" si="1"/>
        <v/>
      </c>
    </row>
    <row r="21" spans="2:12" s="58" customFormat="1" x14ac:dyDescent="0.5">
      <c r="B21" s="131"/>
      <c r="C21" s="112"/>
      <c r="D21" s="113"/>
      <c r="E21" s="113"/>
      <c r="F21" s="112"/>
      <c r="G21" s="115"/>
      <c r="H21" s="115"/>
      <c r="I21" s="115"/>
      <c r="J21" s="115"/>
      <c r="K21" s="129" t="str">
        <f t="shared" si="0"/>
        <v/>
      </c>
      <c r="L21" s="129" t="str">
        <f t="shared" si="1"/>
        <v/>
      </c>
    </row>
    <row r="22" spans="2:12" s="58" customFormat="1" x14ac:dyDescent="0.5">
      <c r="B22" s="131"/>
      <c r="C22" s="112"/>
      <c r="D22" s="113"/>
      <c r="E22" s="113"/>
      <c r="F22" s="112"/>
      <c r="G22" s="115"/>
      <c r="H22" s="115"/>
      <c r="I22" s="115"/>
      <c r="J22" s="115"/>
      <c r="K22" s="129" t="str">
        <f t="shared" si="0"/>
        <v/>
      </c>
      <c r="L22" s="129" t="str">
        <f t="shared" si="1"/>
        <v/>
      </c>
    </row>
    <row r="23" spans="2:12" s="58" customFormat="1" x14ac:dyDescent="0.5">
      <c r="B23" s="131"/>
      <c r="C23" s="112"/>
      <c r="D23" s="113"/>
      <c r="E23" s="113"/>
      <c r="F23" s="112"/>
      <c r="G23" s="115"/>
      <c r="H23" s="115"/>
      <c r="I23" s="115"/>
      <c r="J23" s="115"/>
      <c r="K23" s="129" t="str">
        <f t="shared" si="0"/>
        <v/>
      </c>
      <c r="L23" s="129" t="str">
        <f t="shared" si="1"/>
        <v/>
      </c>
    </row>
    <row r="24" spans="2:12" s="58" customFormat="1" x14ac:dyDescent="0.5">
      <c r="B24" s="131"/>
      <c r="C24" s="112"/>
      <c r="D24" s="113"/>
      <c r="E24" s="113"/>
      <c r="F24" s="112"/>
      <c r="G24" s="115"/>
      <c r="H24" s="115"/>
      <c r="I24" s="115"/>
      <c r="J24" s="115"/>
      <c r="K24" s="129" t="str">
        <f t="shared" si="0"/>
        <v/>
      </c>
      <c r="L24" s="129" t="str">
        <f t="shared" si="1"/>
        <v/>
      </c>
    </row>
    <row r="25" spans="2:12" s="58" customFormat="1" x14ac:dyDescent="0.5">
      <c r="B25" s="131"/>
      <c r="C25" s="112"/>
      <c r="D25" s="113"/>
      <c r="E25" s="113"/>
      <c r="F25" s="112"/>
      <c r="G25" s="115"/>
      <c r="H25" s="115"/>
      <c r="I25" s="115"/>
      <c r="J25" s="115"/>
      <c r="K25" s="129" t="str">
        <f t="shared" si="0"/>
        <v/>
      </c>
      <c r="L25" s="129" t="str">
        <f t="shared" si="1"/>
        <v/>
      </c>
    </row>
    <row r="26" spans="2:12" s="58" customFormat="1" x14ac:dyDescent="0.5">
      <c r="B26" s="131"/>
      <c r="C26" s="112"/>
      <c r="D26" s="113"/>
      <c r="E26" s="113"/>
      <c r="F26" s="112"/>
      <c r="G26" s="115"/>
      <c r="H26" s="115"/>
      <c r="I26" s="115"/>
      <c r="J26" s="115"/>
      <c r="K26" s="129" t="str">
        <f t="shared" si="0"/>
        <v/>
      </c>
      <c r="L26" s="129" t="str">
        <f t="shared" si="1"/>
        <v/>
      </c>
    </row>
    <row r="27" spans="2:12" s="58" customFormat="1" x14ac:dyDescent="0.5">
      <c r="B27" s="131"/>
      <c r="C27" s="112"/>
      <c r="D27" s="113"/>
      <c r="E27" s="113"/>
      <c r="F27" s="112"/>
      <c r="G27" s="115"/>
      <c r="H27" s="115"/>
      <c r="I27" s="115"/>
      <c r="J27" s="115"/>
      <c r="K27" s="129" t="str">
        <f t="shared" si="0"/>
        <v/>
      </c>
      <c r="L27" s="129" t="str">
        <f t="shared" si="1"/>
        <v/>
      </c>
    </row>
    <row r="28" spans="2:12" s="58" customFormat="1" x14ac:dyDescent="0.5">
      <c r="B28" s="131"/>
      <c r="C28" s="112"/>
      <c r="D28" s="113"/>
      <c r="E28" s="113"/>
      <c r="F28" s="112"/>
      <c r="G28" s="115"/>
      <c r="H28" s="115"/>
      <c r="I28" s="115"/>
      <c r="J28" s="115"/>
      <c r="K28" s="129" t="str">
        <f t="shared" si="0"/>
        <v/>
      </c>
      <c r="L28" s="129" t="str">
        <f t="shared" si="1"/>
        <v/>
      </c>
    </row>
    <row r="29" spans="2:12" s="58" customFormat="1" x14ac:dyDescent="0.5">
      <c r="B29" s="131"/>
      <c r="C29" s="112"/>
      <c r="D29" s="113"/>
      <c r="E29" s="113"/>
      <c r="F29" s="112"/>
      <c r="G29" s="115"/>
      <c r="H29" s="115"/>
      <c r="I29" s="115"/>
      <c r="J29" s="115"/>
      <c r="K29" s="129" t="str">
        <f t="shared" si="0"/>
        <v/>
      </c>
      <c r="L29" s="129" t="str">
        <f t="shared" si="1"/>
        <v/>
      </c>
    </row>
    <row r="30" spans="2:12" s="58" customFormat="1" x14ac:dyDescent="0.5">
      <c r="B30" s="131"/>
      <c r="C30" s="112"/>
      <c r="D30" s="113"/>
      <c r="E30" s="113"/>
      <c r="F30" s="112"/>
      <c r="G30" s="115"/>
      <c r="H30" s="115"/>
      <c r="I30" s="115"/>
      <c r="J30" s="115"/>
      <c r="K30" s="129" t="str">
        <f t="shared" si="0"/>
        <v/>
      </c>
      <c r="L30" s="129" t="str">
        <f t="shared" si="1"/>
        <v/>
      </c>
    </row>
    <row r="31" spans="2:12" s="58" customFormat="1" x14ac:dyDescent="0.5">
      <c r="B31" s="131"/>
      <c r="C31" s="112"/>
      <c r="D31" s="113"/>
      <c r="E31" s="113"/>
      <c r="F31" s="112"/>
      <c r="G31" s="115"/>
      <c r="H31" s="115"/>
      <c r="I31" s="115"/>
      <c r="J31" s="115"/>
      <c r="K31" s="129" t="str">
        <f t="shared" si="0"/>
        <v/>
      </c>
      <c r="L31" s="129" t="str">
        <f t="shared" si="1"/>
        <v/>
      </c>
    </row>
    <row r="32" spans="2:12" s="58" customFormat="1" x14ac:dyDescent="0.5">
      <c r="B32" s="131"/>
      <c r="C32" s="112"/>
      <c r="D32" s="113"/>
      <c r="E32" s="113"/>
      <c r="F32" s="112"/>
      <c r="G32" s="115"/>
      <c r="H32" s="115"/>
      <c r="I32" s="115"/>
      <c r="J32" s="115"/>
      <c r="K32" s="129" t="str">
        <f t="shared" si="0"/>
        <v/>
      </c>
      <c r="L32" s="129" t="str">
        <f t="shared" si="1"/>
        <v/>
      </c>
    </row>
    <row r="33" spans="2:12" s="58" customFormat="1" x14ac:dyDescent="0.5">
      <c r="B33" s="131"/>
      <c r="C33" s="112"/>
      <c r="D33" s="113"/>
      <c r="E33" s="113"/>
      <c r="F33" s="112"/>
      <c r="G33" s="115"/>
      <c r="H33" s="115"/>
      <c r="I33" s="115"/>
      <c r="J33" s="115"/>
      <c r="K33" s="129" t="str">
        <f t="shared" si="0"/>
        <v/>
      </c>
      <c r="L33" s="129" t="str">
        <f t="shared" si="1"/>
        <v/>
      </c>
    </row>
    <row r="34" spans="2:12" s="58" customFormat="1" x14ac:dyDescent="0.5">
      <c r="B34" s="131"/>
      <c r="C34" s="112"/>
      <c r="D34" s="113"/>
      <c r="E34" s="113"/>
      <c r="F34" s="112"/>
      <c r="G34" s="115"/>
      <c r="H34" s="115"/>
      <c r="I34" s="115"/>
      <c r="J34" s="115"/>
      <c r="K34" s="129" t="str">
        <f t="shared" si="0"/>
        <v/>
      </c>
      <c r="L34" s="129" t="str">
        <f t="shared" si="1"/>
        <v/>
      </c>
    </row>
    <row r="35" spans="2:12" s="58" customFormat="1" x14ac:dyDescent="0.5">
      <c r="B35" s="131"/>
      <c r="C35" s="112"/>
      <c r="D35" s="113"/>
      <c r="E35" s="113"/>
      <c r="F35" s="112"/>
      <c r="G35" s="115"/>
      <c r="H35" s="115"/>
      <c r="I35" s="115"/>
      <c r="J35" s="115"/>
      <c r="K35" s="129" t="str">
        <f t="shared" si="0"/>
        <v/>
      </c>
      <c r="L35" s="129" t="str">
        <f t="shared" si="1"/>
        <v/>
      </c>
    </row>
    <row r="36" spans="2:12" s="58" customFormat="1" x14ac:dyDescent="0.5">
      <c r="B36" s="131"/>
      <c r="C36" s="112"/>
      <c r="D36" s="113"/>
      <c r="E36" s="113"/>
      <c r="F36" s="112"/>
      <c r="G36" s="115"/>
      <c r="H36" s="115"/>
      <c r="I36" s="115"/>
      <c r="J36" s="115"/>
      <c r="K36" s="129" t="str">
        <f t="shared" si="0"/>
        <v/>
      </c>
      <c r="L36" s="129" t="str">
        <f t="shared" si="1"/>
        <v/>
      </c>
    </row>
    <row r="37" spans="2:12" s="58" customFormat="1" x14ac:dyDescent="0.5">
      <c r="B37" s="131"/>
      <c r="C37" s="112"/>
      <c r="D37" s="113"/>
      <c r="E37" s="113"/>
      <c r="F37" s="112"/>
      <c r="G37" s="115"/>
      <c r="H37" s="115"/>
      <c r="I37" s="115"/>
      <c r="J37" s="115"/>
      <c r="K37" s="129" t="str">
        <f t="shared" si="0"/>
        <v/>
      </c>
      <c r="L37" s="129" t="str">
        <f t="shared" si="1"/>
        <v/>
      </c>
    </row>
    <row r="38" spans="2:12" s="58" customFormat="1" x14ac:dyDescent="0.5">
      <c r="B38" s="131"/>
      <c r="C38" s="112"/>
      <c r="D38" s="113"/>
      <c r="E38" s="113"/>
      <c r="F38" s="112"/>
      <c r="G38" s="115"/>
      <c r="H38" s="115"/>
      <c r="I38" s="115"/>
      <c r="J38" s="115"/>
      <c r="K38" s="129" t="str">
        <f t="shared" si="0"/>
        <v/>
      </c>
      <c r="L38" s="129" t="str">
        <f t="shared" si="1"/>
        <v/>
      </c>
    </row>
    <row r="39" spans="2:12" s="58" customFormat="1" x14ac:dyDescent="0.5">
      <c r="B39" s="131"/>
      <c r="C39" s="112"/>
      <c r="D39" s="113"/>
      <c r="E39" s="113"/>
      <c r="F39" s="112"/>
      <c r="G39" s="115"/>
      <c r="H39" s="115"/>
      <c r="I39" s="115"/>
      <c r="J39" s="115"/>
      <c r="K39" s="129" t="str">
        <f t="shared" si="0"/>
        <v/>
      </c>
      <c r="L39" s="129" t="str">
        <f t="shared" si="1"/>
        <v/>
      </c>
    </row>
    <row r="40" spans="2:12" s="58" customFormat="1" x14ac:dyDescent="0.5">
      <c r="B40" s="131"/>
      <c r="C40" s="112"/>
      <c r="D40" s="113"/>
      <c r="E40" s="113"/>
      <c r="F40" s="112"/>
      <c r="G40" s="115"/>
      <c r="H40" s="115"/>
      <c r="I40" s="115"/>
      <c r="J40" s="115"/>
      <c r="K40" s="129" t="str">
        <f t="shared" si="0"/>
        <v/>
      </c>
      <c r="L40" s="129" t="str">
        <f t="shared" si="1"/>
        <v/>
      </c>
    </row>
    <row r="41" spans="2:12" s="58" customFormat="1" x14ac:dyDescent="0.5">
      <c r="B41" s="131"/>
      <c r="C41" s="112"/>
      <c r="D41" s="113"/>
      <c r="E41" s="113"/>
      <c r="F41" s="112"/>
      <c r="G41" s="115"/>
      <c r="H41" s="115"/>
      <c r="I41" s="115"/>
      <c r="J41" s="115"/>
      <c r="K41" s="129" t="str">
        <f t="shared" si="0"/>
        <v/>
      </c>
      <c r="L41" s="129" t="str">
        <f t="shared" si="1"/>
        <v/>
      </c>
    </row>
    <row r="42" spans="2:12" s="58" customFormat="1" x14ac:dyDescent="0.5">
      <c r="B42" s="131"/>
      <c r="C42" s="112"/>
      <c r="D42" s="113"/>
      <c r="E42" s="113"/>
      <c r="F42" s="112"/>
      <c r="G42" s="115"/>
      <c r="H42" s="115"/>
      <c r="I42" s="115"/>
      <c r="J42" s="115"/>
      <c r="K42" s="129" t="str">
        <f t="shared" si="0"/>
        <v/>
      </c>
      <c r="L42" s="129" t="str">
        <f t="shared" si="1"/>
        <v/>
      </c>
    </row>
    <row r="43" spans="2:12" s="58" customFormat="1" x14ac:dyDescent="0.5">
      <c r="B43" s="131"/>
      <c r="C43" s="112"/>
      <c r="D43" s="113"/>
      <c r="E43" s="113"/>
      <c r="F43" s="112"/>
      <c r="G43" s="115"/>
      <c r="H43" s="115"/>
      <c r="I43" s="115"/>
      <c r="J43" s="115"/>
      <c r="K43" s="129" t="str">
        <f t="shared" si="0"/>
        <v/>
      </c>
      <c r="L43" s="129" t="str">
        <f t="shared" si="1"/>
        <v/>
      </c>
    </row>
    <row r="44" spans="2:12" s="58" customFormat="1" x14ac:dyDescent="0.5">
      <c r="B44" s="131"/>
      <c r="C44" s="112"/>
      <c r="D44" s="113"/>
      <c r="E44" s="113"/>
      <c r="F44" s="112"/>
      <c r="G44" s="115"/>
      <c r="H44" s="115"/>
      <c r="I44" s="115"/>
      <c r="J44" s="115"/>
      <c r="K44" s="129" t="str">
        <f t="shared" si="0"/>
        <v/>
      </c>
      <c r="L44" s="129" t="str">
        <f t="shared" si="1"/>
        <v/>
      </c>
    </row>
    <row r="45" spans="2:12" s="58" customFormat="1" x14ac:dyDescent="0.5">
      <c r="B45" s="131"/>
      <c r="C45" s="112"/>
      <c r="D45" s="113"/>
      <c r="E45" s="113"/>
      <c r="F45" s="112"/>
      <c r="G45" s="115"/>
      <c r="H45" s="115"/>
      <c r="I45" s="115"/>
      <c r="J45" s="115"/>
      <c r="K45" s="129" t="str">
        <f t="shared" si="0"/>
        <v/>
      </c>
      <c r="L45" s="129" t="str">
        <f t="shared" si="1"/>
        <v/>
      </c>
    </row>
    <row r="46" spans="2:12" s="58" customFormat="1" x14ac:dyDescent="0.5">
      <c r="B46" s="131"/>
      <c r="C46" s="112"/>
      <c r="D46" s="113"/>
      <c r="E46" s="113"/>
      <c r="F46" s="112"/>
      <c r="G46" s="115"/>
      <c r="H46" s="115"/>
      <c r="I46" s="115"/>
      <c r="J46" s="115"/>
      <c r="K46" s="129" t="str">
        <f t="shared" si="0"/>
        <v/>
      </c>
      <c r="L46" s="129" t="str">
        <f t="shared" si="1"/>
        <v/>
      </c>
    </row>
    <row r="47" spans="2:12" s="58" customFormat="1" x14ac:dyDescent="0.5">
      <c r="B47" s="131"/>
      <c r="C47" s="112"/>
      <c r="D47" s="113"/>
      <c r="E47" s="113"/>
      <c r="F47" s="112"/>
      <c r="G47" s="115"/>
      <c r="H47" s="115"/>
      <c r="I47" s="115"/>
      <c r="J47" s="115"/>
      <c r="K47" s="129" t="str">
        <f t="shared" si="0"/>
        <v/>
      </c>
      <c r="L47" s="129" t="str">
        <f t="shared" si="1"/>
        <v/>
      </c>
    </row>
    <row r="48" spans="2:12" s="58" customFormat="1" x14ac:dyDescent="0.5">
      <c r="B48" s="131"/>
      <c r="C48" s="112"/>
      <c r="D48" s="113"/>
      <c r="E48" s="113"/>
      <c r="F48" s="112"/>
      <c r="G48" s="115"/>
      <c r="H48" s="115"/>
      <c r="I48" s="115"/>
      <c r="J48" s="115"/>
      <c r="K48" s="129" t="str">
        <f t="shared" si="0"/>
        <v/>
      </c>
      <c r="L48" s="129" t="str">
        <f t="shared" si="1"/>
        <v/>
      </c>
    </row>
    <row r="49" spans="2:12" s="58" customFormat="1" x14ac:dyDescent="0.5">
      <c r="B49" s="131"/>
      <c r="C49" s="112"/>
      <c r="D49" s="113"/>
      <c r="E49" s="113"/>
      <c r="F49" s="112"/>
      <c r="G49" s="115"/>
      <c r="H49" s="115"/>
      <c r="I49" s="115"/>
      <c r="J49" s="115"/>
      <c r="K49" s="129" t="str">
        <f t="shared" si="0"/>
        <v/>
      </c>
      <c r="L49" s="129" t="str">
        <f t="shared" si="1"/>
        <v/>
      </c>
    </row>
    <row r="50" spans="2:12" s="58" customFormat="1" x14ac:dyDescent="0.5">
      <c r="B50" s="131"/>
      <c r="C50" s="112"/>
      <c r="D50" s="113"/>
      <c r="E50" s="113"/>
      <c r="F50" s="112"/>
      <c r="G50" s="115"/>
      <c r="H50" s="115"/>
      <c r="I50" s="115"/>
      <c r="J50" s="115"/>
      <c r="K50" s="129" t="str">
        <f t="shared" si="0"/>
        <v/>
      </c>
      <c r="L50" s="129" t="str">
        <f t="shared" si="1"/>
        <v/>
      </c>
    </row>
    <row r="51" spans="2:12" s="58" customFormat="1" x14ac:dyDescent="0.5">
      <c r="B51" s="131"/>
      <c r="C51" s="112"/>
      <c r="D51" s="113"/>
      <c r="E51" s="113"/>
      <c r="F51" s="112"/>
      <c r="G51" s="115"/>
      <c r="H51" s="115"/>
      <c r="I51" s="115"/>
      <c r="J51" s="115"/>
      <c r="K51" s="129" t="str">
        <f t="shared" si="0"/>
        <v/>
      </c>
      <c r="L51" s="129" t="str">
        <f t="shared" si="1"/>
        <v/>
      </c>
    </row>
    <row r="52" spans="2:12" s="58" customFormat="1" x14ac:dyDescent="0.5">
      <c r="B52" s="131"/>
      <c r="C52" s="112"/>
      <c r="D52" s="113"/>
      <c r="E52" s="113"/>
      <c r="F52" s="112"/>
      <c r="G52" s="115"/>
      <c r="H52" s="115"/>
      <c r="I52" s="115"/>
      <c r="J52" s="115"/>
      <c r="K52" s="129" t="str">
        <f t="shared" si="0"/>
        <v/>
      </c>
      <c r="L52" s="129" t="str">
        <f t="shared" si="1"/>
        <v/>
      </c>
    </row>
    <row r="53" spans="2:12" s="58" customFormat="1" x14ac:dyDescent="0.5">
      <c r="B53" s="131"/>
      <c r="C53" s="112"/>
      <c r="D53" s="113"/>
      <c r="E53" s="113"/>
      <c r="F53" s="112"/>
      <c r="G53" s="115"/>
      <c r="H53" s="115"/>
      <c r="I53" s="115"/>
      <c r="J53" s="115"/>
      <c r="K53" s="129" t="str">
        <f t="shared" si="0"/>
        <v/>
      </c>
      <c r="L53" s="129" t="str">
        <f t="shared" si="1"/>
        <v/>
      </c>
    </row>
    <row r="54" spans="2:12" s="58" customFormat="1" x14ac:dyDescent="0.5">
      <c r="B54" s="131"/>
      <c r="C54" s="112"/>
      <c r="D54" s="113"/>
      <c r="E54" s="113"/>
      <c r="F54" s="112"/>
      <c r="G54" s="115"/>
      <c r="H54" s="115"/>
      <c r="I54" s="115"/>
      <c r="J54" s="115"/>
      <c r="K54" s="129" t="str">
        <f t="shared" si="0"/>
        <v/>
      </c>
      <c r="L54" s="129" t="str">
        <f t="shared" si="1"/>
        <v/>
      </c>
    </row>
    <row r="55" spans="2:12" s="58" customFormat="1" x14ac:dyDescent="0.5">
      <c r="B55" s="131"/>
      <c r="C55" s="112"/>
      <c r="D55" s="113"/>
      <c r="E55" s="113"/>
      <c r="F55" s="112"/>
      <c r="G55" s="115"/>
      <c r="H55" s="115"/>
      <c r="I55" s="115"/>
      <c r="J55" s="115"/>
      <c r="K55" s="129" t="str">
        <f t="shared" si="0"/>
        <v/>
      </c>
      <c r="L55" s="129" t="str">
        <f t="shared" si="1"/>
        <v/>
      </c>
    </row>
    <row r="56" spans="2:12" s="58" customFormat="1" x14ac:dyDescent="0.5">
      <c r="B56" s="131"/>
      <c r="C56" s="112"/>
      <c r="D56" s="113"/>
      <c r="E56" s="113"/>
      <c r="F56" s="112"/>
      <c r="G56" s="115"/>
      <c r="H56" s="115"/>
      <c r="I56" s="115"/>
      <c r="J56" s="115"/>
      <c r="K56" s="129" t="str">
        <f t="shared" si="0"/>
        <v/>
      </c>
      <c r="L56" s="129" t="str">
        <f t="shared" si="1"/>
        <v/>
      </c>
    </row>
    <row r="57" spans="2:12" s="58" customFormat="1" x14ac:dyDescent="0.5">
      <c r="B57" s="131"/>
      <c r="C57" s="112"/>
      <c r="D57" s="113"/>
      <c r="E57" s="113"/>
      <c r="F57" s="112"/>
      <c r="G57" s="115"/>
      <c r="H57" s="115"/>
      <c r="I57" s="115"/>
      <c r="J57" s="115"/>
      <c r="K57" s="129" t="str">
        <f t="shared" si="0"/>
        <v/>
      </c>
      <c r="L57" s="129" t="str">
        <f t="shared" si="1"/>
        <v/>
      </c>
    </row>
    <row r="58" spans="2:12" s="58" customFormat="1" x14ac:dyDescent="0.5">
      <c r="B58" s="131"/>
      <c r="C58" s="112"/>
      <c r="D58" s="113"/>
      <c r="E58" s="113"/>
      <c r="F58" s="112"/>
      <c r="G58" s="115"/>
      <c r="H58" s="115"/>
      <c r="I58" s="115"/>
      <c r="J58" s="115"/>
      <c r="K58" s="129" t="str">
        <f t="shared" si="0"/>
        <v/>
      </c>
      <c r="L58" s="129" t="str">
        <f t="shared" si="1"/>
        <v/>
      </c>
    </row>
    <row r="59" spans="2:12" s="58" customFormat="1" x14ac:dyDescent="0.5">
      <c r="B59" s="131"/>
      <c r="C59" s="112"/>
      <c r="D59" s="113"/>
      <c r="E59" s="113"/>
      <c r="F59" s="112"/>
      <c r="G59" s="115"/>
      <c r="H59" s="115"/>
      <c r="I59" s="115"/>
      <c r="J59" s="115"/>
      <c r="K59" s="129" t="str">
        <f t="shared" si="0"/>
        <v/>
      </c>
      <c r="L59" s="129" t="str">
        <f t="shared" si="1"/>
        <v/>
      </c>
    </row>
    <row r="60" spans="2:12" s="58" customFormat="1" x14ac:dyDescent="0.5">
      <c r="B60" s="131"/>
      <c r="C60" s="112"/>
      <c r="D60" s="113"/>
      <c r="E60" s="113"/>
      <c r="F60" s="112"/>
      <c r="G60" s="115"/>
      <c r="H60" s="115"/>
      <c r="I60" s="115"/>
      <c r="J60" s="115"/>
      <c r="K60" s="129" t="str">
        <f t="shared" si="0"/>
        <v/>
      </c>
      <c r="L60" s="129" t="str">
        <f t="shared" si="1"/>
        <v/>
      </c>
    </row>
    <row r="61" spans="2:12" s="58" customFormat="1" x14ac:dyDescent="0.5">
      <c r="B61" s="131"/>
      <c r="C61" s="112"/>
      <c r="D61" s="113"/>
      <c r="E61" s="113"/>
      <c r="F61" s="112"/>
      <c r="G61" s="115"/>
      <c r="H61" s="115"/>
      <c r="I61" s="115"/>
      <c r="J61" s="115"/>
      <c r="K61" s="129" t="str">
        <f t="shared" si="0"/>
        <v/>
      </c>
      <c r="L61" s="129" t="str">
        <f t="shared" si="1"/>
        <v/>
      </c>
    </row>
    <row r="62" spans="2:12" s="58" customFormat="1" x14ac:dyDescent="0.5">
      <c r="B62" s="131"/>
      <c r="C62" s="112"/>
      <c r="D62" s="113"/>
      <c r="E62" s="113"/>
      <c r="F62" s="112"/>
      <c r="G62" s="115"/>
      <c r="H62" s="115"/>
      <c r="I62" s="115"/>
      <c r="J62" s="115"/>
      <c r="K62" s="129" t="str">
        <f t="shared" si="0"/>
        <v/>
      </c>
      <c r="L62" s="129" t="str">
        <f t="shared" si="1"/>
        <v/>
      </c>
    </row>
    <row r="63" spans="2:12" s="58" customFormat="1" x14ac:dyDescent="0.5">
      <c r="B63" s="131"/>
      <c r="C63" s="112"/>
      <c r="D63" s="113"/>
      <c r="E63" s="113"/>
      <c r="F63" s="112"/>
      <c r="G63" s="115"/>
      <c r="H63" s="115"/>
      <c r="I63" s="115"/>
      <c r="J63" s="115"/>
      <c r="K63" s="129" t="str">
        <f t="shared" si="0"/>
        <v/>
      </c>
      <c r="L63" s="129" t="str">
        <f t="shared" si="1"/>
        <v/>
      </c>
    </row>
    <row r="64" spans="2:12" s="58" customFormat="1" x14ac:dyDescent="0.5">
      <c r="B64" s="131"/>
      <c r="C64" s="112"/>
      <c r="D64" s="113"/>
      <c r="E64" s="113"/>
      <c r="F64" s="112"/>
      <c r="G64" s="115"/>
      <c r="H64" s="115"/>
      <c r="I64" s="115"/>
      <c r="J64" s="115"/>
      <c r="K64" s="129" t="str">
        <f t="shared" si="0"/>
        <v/>
      </c>
      <c r="L64" s="129" t="str">
        <f t="shared" si="1"/>
        <v/>
      </c>
    </row>
    <row r="65" spans="2:12" s="58" customFormat="1" x14ac:dyDescent="0.5">
      <c r="B65" s="131"/>
      <c r="C65" s="112"/>
      <c r="D65" s="113"/>
      <c r="E65" s="113"/>
      <c r="F65" s="112"/>
      <c r="G65" s="115"/>
      <c r="H65" s="115"/>
      <c r="I65" s="115"/>
      <c r="J65" s="115"/>
      <c r="K65" s="129" t="str">
        <f t="shared" si="0"/>
        <v/>
      </c>
      <c r="L65" s="129" t="str">
        <f t="shared" si="1"/>
        <v/>
      </c>
    </row>
    <row r="66" spans="2:12" s="58" customFormat="1" x14ac:dyDescent="0.5">
      <c r="B66" s="131"/>
      <c r="C66" s="112"/>
      <c r="D66" s="113"/>
      <c r="E66" s="113"/>
      <c r="F66" s="112"/>
      <c r="G66" s="115"/>
      <c r="H66" s="115"/>
      <c r="I66" s="115"/>
      <c r="J66" s="115"/>
      <c r="K66" s="129" t="str">
        <f t="shared" si="0"/>
        <v/>
      </c>
      <c r="L66" s="129" t="str">
        <f t="shared" si="1"/>
        <v/>
      </c>
    </row>
    <row r="67" spans="2:12" s="58" customFormat="1" x14ac:dyDescent="0.5">
      <c r="B67" s="131"/>
      <c r="C67" s="112"/>
      <c r="D67" s="113"/>
      <c r="E67" s="113"/>
      <c r="F67" s="112"/>
      <c r="G67" s="115"/>
      <c r="H67" s="115"/>
      <c r="I67" s="115"/>
      <c r="J67" s="115"/>
      <c r="K67" s="129" t="str">
        <f t="shared" si="0"/>
        <v/>
      </c>
      <c r="L67" s="129" t="str">
        <f t="shared" si="1"/>
        <v/>
      </c>
    </row>
    <row r="68" spans="2:12" s="58" customFormat="1" x14ac:dyDescent="0.5">
      <c r="B68" s="131"/>
      <c r="C68" s="112"/>
      <c r="D68" s="113"/>
      <c r="E68" s="113"/>
      <c r="F68" s="112"/>
      <c r="G68" s="115"/>
      <c r="H68" s="115"/>
      <c r="I68" s="115"/>
      <c r="J68" s="115"/>
      <c r="K68" s="129" t="str">
        <f t="shared" si="0"/>
        <v/>
      </c>
      <c r="L68" s="129" t="str">
        <f t="shared" si="1"/>
        <v/>
      </c>
    </row>
    <row r="69" spans="2:12" s="58" customFormat="1" x14ac:dyDescent="0.5">
      <c r="B69" s="131"/>
      <c r="C69" s="112"/>
      <c r="D69" s="113"/>
      <c r="E69" s="113"/>
      <c r="F69" s="112"/>
      <c r="G69" s="115"/>
      <c r="H69" s="115"/>
      <c r="I69" s="115"/>
      <c r="J69" s="115"/>
      <c r="K69" s="129" t="str">
        <f t="shared" si="0"/>
        <v/>
      </c>
      <c r="L69" s="129" t="str">
        <f t="shared" si="1"/>
        <v/>
      </c>
    </row>
    <row r="70" spans="2:12" s="58" customFormat="1" x14ac:dyDescent="0.5">
      <c r="B70" s="131"/>
      <c r="C70" s="112"/>
      <c r="D70" s="113"/>
      <c r="E70" s="113"/>
      <c r="F70" s="112"/>
      <c r="G70" s="115"/>
      <c r="H70" s="115"/>
      <c r="I70" s="115"/>
      <c r="J70" s="115"/>
      <c r="K70" s="129" t="str">
        <f t="shared" si="0"/>
        <v/>
      </c>
      <c r="L70" s="129" t="str">
        <f t="shared" si="1"/>
        <v/>
      </c>
    </row>
    <row r="71" spans="2:12" s="58" customFormat="1" x14ac:dyDescent="0.5">
      <c r="B71" s="131"/>
      <c r="C71" s="112"/>
      <c r="D71" s="113"/>
      <c r="E71" s="113"/>
      <c r="F71" s="112"/>
      <c r="G71" s="115"/>
      <c r="H71" s="115"/>
      <c r="I71" s="115"/>
      <c r="J71" s="115"/>
      <c r="K71" s="129" t="str">
        <f t="shared" si="0"/>
        <v/>
      </c>
      <c r="L71" s="129" t="str">
        <f t="shared" si="1"/>
        <v/>
      </c>
    </row>
    <row r="72" spans="2:12" s="58" customFormat="1" x14ac:dyDescent="0.5">
      <c r="B72" s="131"/>
      <c r="C72" s="112"/>
      <c r="D72" s="113"/>
      <c r="E72" s="113"/>
      <c r="F72" s="112"/>
      <c r="G72" s="115"/>
      <c r="H72" s="115"/>
      <c r="I72" s="115"/>
      <c r="J72" s="115"/>
      <c r="K72" s="129" t="str">
        <f t="shared" ref="K72:K106" si="2">IF(ISERROR(1-(H72/G72)),"",(1-(H72/G72)))</f>
        <v/>
      </c>
      <c r="L72" s="129" t="str">
        <f t="shared" ref="L72:L106" si="3">IF(ISERROR((J72-H72)/H72),"",((J72-H72)/H72))</f>
        <v/>
      </c>
    </row>
    <row r="73" spans="2:12" s="58" customFormat="1" x14ac:dyDescent="0.5">
      <c r="B73" s="131"/>
      <c r="C73" s="112"/>
      <c r="D73" s="113"/>
      <c r="E73" s="113"/>
      <c r="F73" s="112"/>
      <c r="G73" s="115"/>
      <c r="H73" s="115"/>
      <c r="I73" s="115"/>
      <c r="J73" s="115"/>
      <c r="K73" s="129" t="str">
        <f t="shared" si="2"/>
        <v/>
      </c>
      <c r="L73" s="129" t="str">
        <f t="shared" si="3"/>
        <v/>
      </c>
    </row>
    <row r="74" spans="2:12" s="58" customFormat="1" x14ac:dyDescent="0.5">
      <c r="B74" s="131"/>
      <c r="C74" s="112"/>
      <c r="D74" s="113"/>
      <c r="E74" s="113"/>
      <c r="F74" s="112"/>
      <c r="G74" s="115"/>
      <c r="H74" s="115"/>
      <c r="I74" s="115"/>
      <c r="J74" s="115"/>
      <c r="K74" s="129" t="str">
        <f t="shared" si="2"/>
        <v/>
      </c>
      <c r="L74" s="129" t="str">
        <f t="shared" si="3"/>
        <v/>
      </c>
    </row>
    <row r="75" spans="2:12" s="58" customFormat="1" x14ac:dyDescent="0.5">
      <c r="B75" s="131"/>
      <c r="C75" s="112"/>
      <c r="D75" s="113"/>
      <c r="E75" s="113"/>
      <c r="F75" s="112"/>
      <c r="G75" s="115"/>
      <c r="H75" s="115"/>
      <c r="I75" s="115"/>
      <c r="J75" s="115"/>
      <c r="K75" s="129" t="str">
        <f t="shared" si="2"/>
        <v/>
      </c>
      <c r="L75" s="129" t="str">
        <f t="shared" si="3"/>
        <v/>
      </c>
    </row>
    <row r="76" spans="2:12" s="58" customFormat="1" x14ac:dyDescent="0.5">
      <c r="B76" s="131"/>
      <c r="C76" s="112"/>
      <c r="D76" s="113"/>
      <c r="E76" s="113"/>
      <c r="F76" s="112"/>
      <c r="G76" s="115"/>
      <c r="H76" s="115"/>
      <c r="I76" s="115"/>
      <c r="J76" s="115"/>
      <c r="K76" s="129" t="str">
        <f t="shared" si="2"/>
        <v/>
      </c>
      <c r="L76" s="129" t="str">
        <f t="shared" si="3"/>
        <v/>
      </c>
    </row>
    <row r="77" spans="2:12" s="58" customFormat="1" x14ac:dyDescent="0.5">
      <c r="B77" s="131"/>
      <c r="C77" s="112"/>
      <c r="D77" s="113"/>
      <c r="E77" s="113"/>
      <c r="F77" s="112"/>
      <c r="G77" s="115"/>
      <c r="H77" s="115"/>
      <c r="I77" s="115"/>
      <c r="J77" s="115"/>
      <c r="K77" s="129" t="str">
        <f t="shared" si="2"/>
        <v/>
      </c>
      <c r="L77" s="129" t="str">
        <f t="shared" si="3"/>
        <v/>
      </c>
    </row>
    <row r="78" spans="2:12" s="58" customFormat="1" x14ac:dyDescent="0.5">
      <c r="B78" s="131"/>
      <c r="C78" s="112"/>
      <c r="D78" s="113"/>
      <c r="E78" s="113"/>
      <c r="F78" s="112"/>
      <c r="G78" s="115"/>
      <c r="H78" s="115"/>
      <c r="I78" s="115"/>
      <c r="J78" s="115"/>
      <c r="K78" s="129" t="str">
        <f t="shared" si="2"/>
        <v/>
      </c>
      <c r="L78" s="129" t="str">
        <f t="shared" si="3"/>
        <v/>
      </c>
    </row>
    <row r="79" spans="2:12" s="58" customFormat="1" x14ac:dyDescent="0.5">
      <c r="B79" s="131"/>
      <c r="C79" s="112"/>
      <c r="D79" s="113"/>
      <c r="E79" s="113"/>
      <c r="F79" s="112"/>
      <c r="G79" s="115"/>
      <c r="H79" s="115"/>
      <c r="I79" s="115"/>
      <c r="J79" s="115"/>
      <c r="K79" s="129" t="str">
        <f t="shared" si="2"/>
        <v/>
      </c>
      <c r="L79" s="129" t="str">
        <f t="shared" si="3"/>
        <v/>
      </c>
    </row>
    <row r="80" spans="2:12" s="58" customFormat="1" x14ac:dyDescent="0.5">
      <c r="B80" s="131"/>
      <c r="C80" s="112"/>
      <c r="D80" s="113"/>
      <c r="E80" s="113"/>
      <c r="F80" s="112"/>
      <c r="G80" s="115"/>
      <c r="H80" s="115"/>
      <c r="I80" s="115"/>
      <c r="J80" s="115"/>
      <c r="K80" s="129" t="str">
        <f t="shared" si="2"/>
        <v/>
      </c>
      <c r="L80" s="129" t="str">
        <f t="shared" si="3"/>
        <v/>
      </c>
    </row>
    <row r="81" spans="2:12" s="58" customFormat="1" x14ac:dyDescent="0.5">
      <c r="B81" s="131"/>
      <c r="C81" s="112"/>
      <c r="D81" s="113"/>
      <c r="E81" s="113"/>
      <c r="F81" s="112"/>
      <c r="G81" s="115"/>
      <c r="H81" s="115"/>
      <c r="I81" s="115"/>
      <c r="J81" s="115"/>
      <c r="K81" s="129" t="str">
        <f t="shared" si="2"/>
        <v/>
      </c>
      <c r="L81" s="129" t="str">
        <f t="shared" si="3"/>
        <v/>
      </c>
    </row>
    <row r="82" spans="2:12" s="58" customFormat="1" x14ac:dyDescent="0.5">
      <c r="B82" s="131"/>
      <c r="C82" s="112"/>
      <c r="D82" s="113"/>
      <c r="E82" s="113"/>
      <c r="F82" s="112"/>
      <c r="G82" s="115"/>
      <c r="H82" s="115"/>
      <c r="I82" s="115"/>
      <c r="J82" s="115"/>
      <c r="K82" s="129" t="str">
        <f t="shared" si="2"/>
        <v/>
      </c>
      <c r="L82" s="129" t="str">
        <f t="shared" si="3"/>
        <v/>
      </c>
    </row>
    <row r="83" spans="2:12" s="58" customFormat="1" x14ac:dyDescent="0.5">
      <c r="B83" s="131"/>
      <c r="C83" s="112"/>
      <c r="D83" s="113"/>
      <c r="E83" s="113"/>
      <c r="F83" s="112"/>
      <c r="G83" s="115"/>
      <c r="H83" s="115"/>
      <c r="I83" s="115"/>
      <c r="J83" s="115"/>
      <c r="K83" s="129" t="str">
        <f t="shared" si="2"/>
        <v/>
      </c>
      <c r="L83" s="129" t="str">
        <f t="shared" si="3"/>
        <v/>
      </c>
    </row>
    <row r="84" spans="2:12" s="58" customFormat="1" x14ac:dyDescent="0.5">
      <c r="B84" s="131"/>
      <c r="C84" s="112"/>
      <c r="D84" s="113"/>
      <c r="E84" s="113"/>
      <c r="F84" s="112"/>
      <c r="G84" s="115"/>
      <c r="H84" s="115"/>
      <c r="I84" s="115"/>
      <c r="J84" s="115"/>
      <c r="K84" s="129" t="str">
        <f t="shared" si="2"/>
        <v/>
      </c>
      <c r="L84" s="129" t="str">
        <f t="shared" si="3"/>
        <v/>
      </c>
    </row>
    <row r="85" spans="2:12" s="58" customFormat="1" x14ac:dyDescent="0.5">
      <c r="B85" s="131"/>
      <c r="C85" s="112"/>
      <c r="D85" s="113"/>
      <c r="E85" s="113"/>
      <c r="F85" s="112"/>
      <c r="G85" s="115"/>
      <c r="H85" s="115"/>
      <c r="I85" s="115"/>
      <c r="J85" s="115"/>
      <c r="K85" s="129" t="str">
        <f t="shared" si="2"/>
        <v/>
      </c>
      <c r="L85" s="129" t="str">
        <f t="shared" si="3"/>
        <v/>
      </c>
    </row>
    <row r="86" spans="2:12" s="58" customFormat="1" x14ac:dyDescent="0.5">
      <c r="B86" s="131"/>
      <c r="C86" s="112"/>
      <c r="D86" s="113"/>
      <c r="E86" s="113"/>
      <c r="F86" s="112"/>
      <c r="G86" s="115"/>
      <c r="H86" s="115"/>
      <c r="I86" s="115"/>
      <c r="J86" s="115"/>
      <c r="K86" s="129" t="str">
        <f t="shared" si="2"/>
        <v/>
      </c>
      <c r="L86" s="129" t="str">
        <f t="shared" si="3"/>
        <v/>
      </c>
    </row>
    <row r="87" spans="2:12" s="58" customFormat="1" x14ac:dyDescent="0.5">
      <c r="B87" s="131"/>
      <c r="C87" s="112"/>
      <c r="D87" s="113"/>
      <c r="E87" s="113"/>
      <c r="F87" s="112"/>
      <c r="G87" s="115"/>
      <c r="H87" s="115"/>
      <c r="I87" s="115"/>
      <c r="J87" s="115"/>
      <c r="K87" s="129" t="str">
        <f t="shared" si="2"/>
        <v/>
      </c>
      <c r="L87" s="129" t="str">
        <f t="shared" si="3"/>
        <v/>
      </c>
    </row>
    <row r="88" spans="2:12" s="58" customFormat="1" x14ac:dyDescent="0.5">
      <c r="B88" s="131"/>
      <c r="C88" s="112"/>
      <c r="D88" s="113"/>
      <c r="E88" s="113"/>
      <c r="F88" s="112"/>
      <c r="G88" s="115"/>
      <c r="H88" s="115"/>
      <c r="I88" s="115"/>
      <c r="J88" s="115"/>
      <c r="K88" s="129" t="str">
        <f t="shared" si="2"/>
        <v/>
      </c>
      <c r="L88" s="129" t="str">
        <f t="shared" si="3"/>
        <v/>
      </c>
    </row>
    <row r="89" spans="2:12" s="58" customFormat="1" x14ac:dyDescent="0.5">
      <c r="B89" s="131"/>
      <c r="C89" s="112"/>
      <c r="D89" s="113"/>
      <c r="E89" s="113"/>
      <c r="F89" s="112"/>
      <c r="G89" s="115"/>
      <c r="H89" s="115"/>
      <c r="I89" s="115"/>
      <c r="J89" s="115"/>
      <c r="K89" s="129" t="str">
        <f t="shared" si="2"/>
        <v/>
      </c>
      <c r="L89" s="129" t="str">
        <f t="shared" si="3"/>
        <v/>
      </c>
    </row>
    <row r="90" spans="2:12" s="58" customFormat="1" x14ac:dyDescent="0.5">
      <c r="B90" s="131"/>
      <c r="C90" s="112"/>
      <c r="D90" s="113"/>
      <c r="E90" s="113"/>
      <c r="F90" s="112"/>
      <c r="G90" s="115"/>
      <c r="H90" s="115"/>
      <c r="I90" s="115"/>
      <c r="J90" s="115"/>
      <c r="K90" s="129" t="str">
        <f t="shared" si="2"/>
        <v/>
      </c>
      <c r="L90" s="129" t="str">
        <f t="shared" si="3"/>
        <v/>
      </c>
    </row>
    <row r="91" spans="2:12" s="58" customFormat="1" x14ac:dyDescent="0.5">
      <c r="B91" s="131"/>
      <c r="C91" s="112"/>
      <c r="D91" s="113"/>
      <c r="E91" s="113"/>
      <c r="F91" s="112"/>
      <c r="G91" s="115"/>
      <c r="H91" s="115"/>
      <c r="I91" s="115"/>
      <c r="J91" s="115"/>
      <c r="K91" s="129" t="str">
        <f t="shared" si="2"/>
        <v/>
      </c>
      <c r="L91" s="129" t="str">
        <f t="shared" si="3"/>
        <v/>
      </c>
    </row>
    <row r="92" spans="2:12" s="58" customFormat="1" x14ac:dyDescent="0.5">
      <c r="B92" s="131"/>
      <c r="C92" s="112"/>
      <c r="D92" s="113"/>
      <c r="E92" s="113"/>
      <c r="F92" s="112"/>
      <c r="G92" s="115"/>
      <c r="H92" s="115"/>
      <c r="I92" s="115"/>
      <c r="J92" s="115"/>
      <c r="K92" s="129" t="str">
        <f t="shared" si="2"/>
        <v/>
      </c>
      <c r="L92" s="129" t="str">
        <f t="shared" si="3"/>
        <v/>
      </c>
    </row>
    <row r="93" spans="2:12" s="58" customFormat="1" x14ac:dyDescent="0.5">
      <c r="B93" s="131"/>
      <c r="C93" s="112"/>
      <c r="D93" s="113"/>
      <c r="E93" s="113"/>
      <c r="F93" s="112"/>
      <c r="G93" s="115"/>
      <c r="H93" s="115"/>
      <c r="I93" s="115"/>
      <c r="J93" s="115"/>
      <c r="K93" s="129" t="str">
        <f t="shared" si="2"/>
        <v/>
      </c>
      <c r="L93" s="129" t="str">
        <f t="shared" si="3"/>
        <v/>
      </c>
    </row>
    <row r="94" spans="2:12" s="58" customFormat="1" x14ac:dyDescent="0.5">
      <c r="B94" s="131"/>
      <c r="C94" s="112"/>
      <c r="D94" s="113"/>
      <c r="E94" s="113"/>
      <c r="F94" s="112"/>
      <c r="G94" s="115"/>
      <c r="H94" s="115"/>
      <c r="I94" s="115"/>
      <c r="J94" s="115"/>
      <c r="K94" s="129" t="str">
        <f t="shared" si="2"/>
        <v/>
      </c>
      <c r="L94" s="129" t="str">
        <f t="shared" si="3"/>
        <v/>
      </c>
    </row>
    <row r="95" spans="2:12" s="58" customFormat="1" x14ac:dyDescent="0.5">
      <c r="B95" s="131"/>
      <c r="C95" s="112"/>
      <c r="D95" s="113"/>
      <c r="E95" s="113"/>
      <c r="F95" s="112"/>
      <c r="G95" s="115"/>
      <c r="H95" s="115"/>
      <c r="I95" s="115"/>
      <c r="J95" s="115"/>
      <c r="K95" s="129" t="str">
        <f t="shared" si="2"/>
        <v/>
      </c>
      <c r="L95" s="129" t="str">
        <f t="shared" si="3"/>
        <v/>
      </c>
    </row>
    <row r="96" spans="2:12" s="58" customFormat="1" x14ac:dyDescent="0.5">
      <c r="B96" s="131"/>
      <c r="C96" s="112"/>
      <c r="D96" s="113"/>
      <c r="E96" s="113"/>
      <c r="F96" s="112"/>
      <c r="G96" s="115"/>
      <c r="H96" s="115"/>
      <c r="I96" s="115"/>
      <c r="J96" s="115"/>
      <c r="K96" s="129" t="str">
        <f t="shared" si="2"/>
        <v/>
      </c>
      <c r="L96" s="129" t="str">
        <f t="shared" si="3"/>
        <v/>
      </c>
    </row>
    <row r="97" spans="2:12" s="58" customFormat="1" x14ac:dyDescent="0.5">
      <c r="B97" s="131"/>
      <c r="C97" s="112"/>
      <c r="D97" s="113"/>
      <c r="E97" s="113"/>
      <c r="F97" s="112"/>
      <c r="G97" s="115"/>
      <c r="H97" s="115"/>
      <c r="I97" s="115"/>
      <c r="J97" s="115"/>
      <c r="K97" s="129" t="str">
        <f t="shared" si="2"/>
        <v/>
      </c>
      <c r="L97" s="129" t="str">
        <f t="shared" si="3"/>
        <v/>
      </c>
    </row>
    <row r="98" spans="2:12" s="58" customFormat="1" x14ac:dyDescent="0.5">
      <c r="B98" s="131"/>
      <c r="C98" s="112"/>
      <c r="D98" s="113"/>
      <c r="E98" s="113"/>
      <c r="F98" s="112"/>
      <c r="G98" s="115"/>
      <c r="H98" s="115"/>
      <c r="I98" s="115"/>
      <c r="J98" s="115"/>
      <c r="K98" s="129" t="str">
        <f t="shared" si="2"/>
        <v/>
      </c>
      <c r="L98" s="129" t="str">
        <f t="shared" si="3"/>
        <v/>
      </c>
    </row>
    <row r="99" spans="2:12" s="58" customFormat="1" x14ac:dyDescent="0.5">
      <c r="B99" s="131"/>
      <c r="C99" s="112"/>
      <c r="D99" s="113"/>
      <c r="E99" s="113"/>
      <c r="F99" s="112"/>
      <c r="G99" s="115"/>
      <c r="H99" s="115"/>
      <c r="I99" s="115"/>
      <c r="J99" s="115"/>
      <c r="K99" s="129" t="str">
        <f t="shared" si="2"/>
        <v/>
      </c>
      <c r="L99" s="129" t="str">
        <f t="shared" si="3"/>
        <v/>
      </c>
    </row>
    <row r="100" spans="2:12" s="58" customFormat="1" x14ac:dyDescent="0.5">
      <c r="B100" s="131"/>
      <c r="C100" s="112"/>
      <c r="D100" s="113"/>
      <c r="E100" s="113"/>
      <c r="F100" s="112"/>
      <c r="G100" s="115"/>
      <c r="H100" s="115"/>
      <c r="I100" s="115"/>
      <c r="J100" s="115"/>
      <c r="K100" s="129" t="str">
        <f t="shared" si="2"/>
        <v/>
      </c>
      <c r="L100" s="129" t="str">
        <f t="shared" si="3"/>
        <v/>
      </c>
    </row>
    <row r="101" spans="2:12" s="58" customFormat="1" x14ac:dyDescent="0.5">
      <c r="B101" s="131"/>
      <c r="C101" s="112"/>
      <c r="D101" s="113"/>
      <c r="E101" s="113"/>
      <c r="F101" s="112"/>
      <c r="G101" s="115"/>
      <c r="H101" s="115"/>
      <c r="I101" s="115"/>
      <c r="J101" s="115"/>
      <c r="K101" s="129" t="str">
        <f t="shared" si="2"/>
        <v/>
      </c>
      <c r="L101" s="129" t="str">
        <f t="shared" si="3"/>
        <v/>
      </c>
    </row>
    <row r="102" spans="2:12" s="58" customFormat="1" x14ac:dyDescent="0.5">
      <c r="B102" s="131"/>
      <c r="C102" s="112"/>
      <c r="D102" s="113"/>
      <c r="E102" s="113"/>
      <c r="F102" s="112"/>
      <c r="G102" s="115"/>
      <c r="H102" s="115"/>
      <c r="I102" s="115"/>
      <c r="J102" s="115"/>
      <c r="K102" s="129" t="str">
        <f t="shared" si="2"/>
        <v/>
      </c>
      <c r="L102" s="129" t="str">
        <f t="shared" si="3"/>
        <v/>
      </c>
    </row>
    <row r="103" spans="2:12" s="58" customFormat="1" x14ac:dyDescent="0.5">
      <c r="B103" s="131"/>
      <c r="C103" s="112"/>
      <c r="D103" s="113"/>
      <c r="E103" s="113"/>
      <c r="F103" s="112"/>
      <c r="G103" s="115"/>
      <c r="H103" s="115"/>
      <c r="I103" s="115"/>
      <c r="J103" s="115"/>
      <c r="K103" s="129" t="str">
        <f t="shared" si="2"/>
        <v/>
      </c>
      <c r="L103" s="129" t="str">
        <f t="shared" si="3"/>
        <v/>
      </c>
    </row>
    <row r="104" spans="2:12" s="58" customFormat="1" x14ac:dyDescent="0.5">
      <c r="B104" s="131"/>
      <c r="C104" s="112"/>
      <c r="D104" s="113"/>
      <c r="E104" s="113"/>
      <c r="F104" s="112"/>
      <c r="G104" s="115"/>
      <c r="H104" s="115"/>
      <c r="I104" s="115"/>
      <c r="J104" s="115"/>
      <c r="K104" s="129" t="str">
        <f t="shared" si="2"/>
        <v/>
      </c>
      <c r="L104" s="129" t="str">
        <f t="shared" si="3"/>
        <v/>
      </c>
    </row>
    <row r="105" spans="2:12" s="58" customFormat="1" x14ac:dyDescent="0.5">
      <c r="B105" s="131"/>
      <c r="C105" s="112"/>
      <c r="D105" s="113"/>
      <c r="E105" s="113"/>
      <c r="F105" s="112"/>
      <c r="G105" s="115"/>
      <c r="H105" s="115"/>
      <c r="I105" s="115"/>
      <c r="J105" s="115"/>
      <c r="K105" s="129" t="str">
        <f t="shared" si="2"/>
        <v/>
      </c>
      <c r="L105" s="129" t="str">
        <f t="shared" si="3"/>
        <v/>
      </c>
    </row>
    <row r="106" spans="2:12" s="58" customFormat="1" x14ac:dyDescent="0.5">
      <c r="B106" s="131"/>
      <c r="C106" s="112"/>
      <c r="D106" s="113"/>
      <c r="E106" s="113"/>
      <c r="F106" s="112"/>
      <c r="G106" s="115"/>
      <c r="H106" s="115"/>
      <c r="I106" s="115"/>
      <c r="J106" s="115"/>
      <c r="K106" s="129" t="str">
        <f t="shared" si="2"/>
        <v/>
      </c>
      <c r="L106" s="129" t="str">
        <f t="shared" si="3"/>
        <v/>
      </c>
    </row>
  </sheetData>
  <sheetProtection algorithmName="SHA-512" hashValue="GhEeXQF3knmm/N7cjNLtz0fwiz211WQ/Z+/hOUYiCYmWc+7WvbdeVVnR4bU4WKBJYSQlf5gSVvdYmFKiMcx0gQ==" saltValue="f35m/02Wg5cgJzovu9wpRA==" spinCount="100000" sheet="1" objects="1" scenarios="1"/>
  <dataConsolidate/>
  <mergeCells count="1">
    <mergeCell ref="G3:J3"/>
  </mergeCells>
  <phoneticPr fontId="3"/>
  <dataValidations count="23">
    <dataValidation imeMode="halfAlpha" allowBlank="1" showInputMessage="1" showErrorMessage="1" errorTitle="正しい値を入力してください" error="0から9999までの半角数値を入力してください" sqref="B6:B106" xr:uid="{51D75DE2-2949-4550-9FEB-81282938E180}"/>
    <dataValidation type="whole" imeMode="halfAlpha" allowBlank="1" showInputMessage="1" showErrorMessage="1" errorTitle="正しい値を入力してください" error="0から9999までの半角数値を入力してください" sqref="IO6:IO106 SK6:SK106 ACG6:ACG106 AMC6:AMC106 AVY6:AVY106 BFU6:BFU106 BPQ6:BPQ106 BZM6:BZM106 CJI6:CJI106 CTE6:CTE106 DDA6:DDA106 DMW6:DMW106 DWS6:DWS106 EGO6:EGO106 EQK6:EQK106 FAG6:FAG106 FKC6:FKC106 FTY6:FTY106 GDU6:GDU106 GNQ6:GNQ106 GXM6:GXM106 HHI6:HHI106 HRE6:HRE106 IBA6:IBA106 IKW6:IKW106 IUS6:IUS106 JEO6:JEO106 JOK6:JOK106 JYG6:JYG106 KIC6:KIC106 KRY6:KRY106 LBU6:LBU106 LLQ6:LLQ106 LVM6:LVM106 MFI6:MFI106 MPE6:MPE106 MZA6:MZA106 NIW6:NIW106 NSS6:NSS106 OCO6:OCO106 OMK6:OMK106 OWG6:OWG106 PGC6:PGC106 PPY6:PPY106 PZU6:PZU106 QJQ6:QJQ106 QTM6:QTM106 RDI6:RDI106 RNE6:RNE106 RXA6:RXA106 SGW6:SGW106 SQS6:SQS106 TAO6:TAO106 TKK6:TKK106 TUG6:TUG106 UEC6:UEC106 UNY6:UNY106 UXU6:UXU106 VHQ6:VHQ106 VRM6:VRM106 WBI6:WBI106 WLE6:WLE106 WVA6:WVA106" xr:uid="{0B7AE9B7-7422-47AB-AD69-774995C6A6A4}">
      <formula1>0</formula1>
      <formula2>9999</formula2>
    </dataValidation>
    <dataValidation type="whole" imeMode="halfAlpha" allowBlank="1" showInputMessage="1" showErrorMessage="1" errorTitle="正しい値を入力してください" error="最大8桁までの半角数字を入力してください" sqref="IV6:IV106 SR6:SR106 ACN6:ACN106 AMJ6:AMJ106 AWF6:AWF106 BGB6:BGB106 BPX6:BPX106 BZT6:BZT106 CJP6:CJP106 CTL6:CTL106 DDH6:DDH106 DND6:DND106 DWZ6:DWZ106 EGV6:EGV106 EQR6:EQR106 FAN6:FAN106 FKJ6:FKJ106 FUF6:FUF106 GEB6:GEB106 GNX6:GNX106 GXT6:GXT106 HHP6:HHP106 HRL6:HRL106 IBH6:IBH106 ILD6:ILD106 IUZ6:IUZ106 JEV6:JEV106 JOR6:JOR106 JYN6:JYN106 KIJ6:KIJ106 KSF6:KSF106 LCB6:LCB106 LLX6:LLX106 LVT6:LVT106 MFP6:MFP106 MPL6:MPL106 MZH6:MZH106 NJD6:NJD106 NSZ6:NSZ106 OCV6:OCV106 OMR6:OMR106 OWN6:OWN106 PGJ6:PGJ106 PQF6:PQF106 QAB6:QAB106 QJX6:QJX106 QTT6:QTT106 RDP6:RDP106 RNL6:RNL106 RXH6:RXH106 SHD6:SHD106 SQZ6:SQZ106 TAV6:TAV106 TKR6:TKR106 TUN6:TUN106 UEJ6:UEJ106 UOF6:UOF106 UYB6:UYB106 VHX6:VHX106 VRT6:VRT106 WBP6:WBP106 WLL6:WLL106 WVH6:WVH106" xr:uid="{9690855B-9A2A-4DC5-86AB-D70CB9DA046E}">
      <formula1>1</formula1>
      <formula2>99999999</formula2>
    </dataValidation>
    <dataValidation type="list" allowBlank="1" showInputMessage="1" showErrorMessage="1" errorTitle="正しい値を選択してください" error="リストより正しい値を選択してください" sqref="SN6:SN106 ACJ6:ACJ106 AMF6:AMF106 AWB6:AWB106 BFX6:BFX106 BPT6:BPT106 BZP6:BZP106 CJL6:CJL106 CTH6:CTH106 DDD6:DDD106 DMZ6:DMZ106 DWV6:DWV106 EGR6:EGR106 EQN6:EQN106 FAJ6:FAJ106 FKF6:FKF106 FUB6:FUB106 GDX6:GDX106 GNT6:GNT106 GXP6:GXP106 HHL6:HHL106 HRH6:HRH106 IBD6:IBD106 IKZ6:IKZ106 IUV6:IUV106 JER6:JER106 JON6:JON106 JYJ6:JYJ106 KIF6:KIF106 KSB6:KSB106 LBX6:LBX106 LLT6:LLT106 LVP6:LVP106 MFL6:MFL106 MPH6:MPH106 MZD6:MZD106 NIZ6:NIZ106 NSV6:NSV106 OCR6:OCR106 OMN6:OMN106 OWJ6:OWJ106 PGF6:PGF106 PQB6:PQB106 PZX6:PZX106 QJT6:QJT106 QTP6:QTP106 RDL6:RDL106 RNH6:RNH106 RXD6:RXD106 SGZ6:SGZ106 SQV6:SQV106 TAR6:TAR106 TKN6:TKN106 TUJ6:TUJ106 UEF6:UEF106 UOB6:UOB106 UXX6:UXX106 VHT6:VHT106 VRP6:VRP106 WBL6:WBL106 WLH6:WLH106 WVD6:WVD106 IR6:IR106" xr:uid="{34630E71-6FBF-4409-8151-EC6AFF2FE64C}">
      <formula1>"B（月～土 12時間）,H（月～日 12時間）,M（月～日 18時間）,F（月～日 24時間）,O（その他）"</formula1>
    </dataValidation>
    <dataValidation allowBlank="1" showInputMessage="1" showErrorMessage="1" promptTitle="年数" prompt="入力不要。_x000a_（入力、編集、削除は禁止です。）" sqref="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xr:uid="{96B23FB3-2C21-4116-B22D-05F2A855D92E}"/>
    <dataValidation allowBlank="1" showInputMessage="1" showErrorMessage="1" promptTitle="適用終了日" prompt="入力不要。_x000a_（入力、編集、削除は禁止です。）" sqref="E4:F4 IM4 SI4 ACE4 AMA4 AVW4 BFS4 BPO4 BZK4 CJG4 CTC4 DCY4 DMU4 DWQ4 EGM4 EQI4 FAE4 FKA4 FTW4 GDS4 GNO4 GXK4 HHG4 HRC4 IAY4 IKU4 IUQ4 JEM4 JOI4 JYE4 KIA4 KRW4 LBS4 LLO4 LVK4 MFG4 MPC4 MYY4 NIU4 NSQ4 OCM4 OMI4 OWE4 PGA4 PPW4 PZS4 QJO4 QTK4 RDG4 RNC4 RWY4 SGU4 SQQ4 TAM4 TKI4 TUE4 UEA4 UNW4 UXS4 VHO4 VRK4 WBG4 WLC4 WUY4" xr:uid="{F49DBFC9-FB91-4B4F-9621-CA3614D640EF}"/>
    <dataValidation allowBlank="1" showInputMessage="1" showErrorMessage="1" promptTitle="適用開始日" prompt="入力不要。_x000a_（入力、編集、削除は禁止です。）" sqref="D4 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xr:uid="{1573FFE5-F3AB-404C-B354-73EF122087D4}"/>
    <dataValidation allowBlank="1" showInputMessage="1" showErrorMessage="1" prompt="入力不要。_x000a_（入力、編集、削除は禁止です。）" sqref="WVJ4:WVL4 IX4:IZ4 ST4:SV4 ACP4:ACR4 AML4:AMN4 AWH4:AWJ4 BGD4:BGF4 BPZ4:BQB4 BZV4:BZX4 CJR4:CJT4 CTN4:CTP4 DDJ4:DDL4 DNF4:DNH4 DXB4:DXD4 EGX4:EGZ4 EQT4:EQV4 FAP4:FAR4 FKL4:FKN4 FUH4:FUJ4 GED4:GEF4 GNZ4:GOB4 GXV4:GXX4 HHR4:HHT4 HRN4:HRP4 IBJ4:IBL4 ILF4:ILH4 IVB4:IVD4 JEX4:JEZ4 JOT4:JOV4 JYP4:JYR4 KIL4:KIN4 KSH4:KSJ4 LCD4:LCF4 LLZ4:LMB4 LVV4:LVX4 MFR4:MFT4 MPN4:MPP4 MZJ4:MZL4 NJF4:NJH4 NTB4:NTD4 OCX4:OCZ4 OMT4:OMV4 OWP4:OWR4 PGL4:PGN4 PQH4:PQJ4 QAD4:QAF4 QJZ4:QKB4 QTV4:QTX4 RDR4:RDT4 RNN4:RNP4 RXJ4:RXL4 SHF4:SHH4 SRB4:SRD4 TAX4:TAZ4 TKT4:TKV4 TUP4:TUR4 UEL4:UEN4 UOH4:UOJ4 UYD4:UYF4 VHZ4:VIB4 VRV4:VRX4 WBR4:WBT4 WLN4:WLP4 K6:L106 G4:L4" xr:uid="{1960AFAC-808E-4C10-A025-29CC89AE27AE}"/>
    <dataValidation allowBlank="1" showInputMessage="1" showErrorMessage="1" promptTitle="平均割引率" prompt="入力不要。_x000a_（入力、編集、削除は禁止です。）" sqref="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xr:uid="{2C1000EF-D116-4580-963C-F9A5C63D9728}"/>
    <dataValidation allowBlank="1" showInputMessage="1" showErrorMessage="1" errorTitle="正しい値を選択してください" error="リストより正しい値を選択してください" promptTitle="SBO Price年間合計" prompt="入力不要。_x000a_（入力、編集、削除は禁止です。）" sqref="SV6:SV106 ACR6:ACR106 AMN6:AMN106 AWJ6:AWJ106 BGF6:BGF106 BQB6:BQB106 BZX6:BZX106 CJT6:CJT106 CTP6:CTP106 DDL6:DDL106 DNH6:DNH106 DXD6:DXD106 EGZ6:EGZ106 EQV6:EQV106 FAR6:FAR106 FKN6:FKN106 FUJ6:FUJ106 GEF6:GEF106 GOB6:GOB106 GXX6:GXX106 HHT6:HHT106 HRP6:HRP106 IBL6:IBL106 ILH6:ILH106 IVD6:IVD106 JEZ6:JEZ106 JOV6:JOV106 JYR6:JYR106 KIN6:KIN106 KSJ6:KSJ106 LCF6:LCF106 LMB6:LMB106 LVX6:LVX106 MFT6:MFT106 MPP6:MPP106 MZL6:MZL106 NJH6:NJH106 NTD6:NTD106 OCZ6:OCZ106 OMV6:OMV106 OWR6:OWR106 PGN6:PGN106 PQJ6:PQJ106 QAF6:QAF106 QKB6:QKB106 QTX6:QTX106 RDT6:RDT106 RNP6:RNP106 RXL6:RXL106 SHH6:SHH106 SRD6:SRD106 TAZ6:TAZ106 TKV6:TKV106 TUR6:TUR106 UEN6:UEN106 UOJ6:UOJ106 UYF6:UYF106 VIB6:VIB106 VRX6:VRX106 WBT6:WBT106 WLP6:WLP106 WVL6:WVL106 IZ6:IZ106" xr:uid="{4818D132-E466-48A5-B623-1D809DA1C016}"/>
    <dataValidation allowBlank="1" showInputMessage="1" showErrorMessage="1" errorTitle="正しい値を選択してください" error="リストより正しい値を選択してください" promptTitle="List　Price年間合計" prompt="入力不要。_x000a_（入力、編集、削除は禁止です。）" sqref="SU6:SU106 ACQ6:ACQ106 AMM6:AMM106 AWI6:AWI106 BGE6:BGE106 BQA6:BQA106 BZW6:BZW106 CJS6:CJS106 CTO6:CTO106 DDK6:DDK106 DNG6:DNG106 DXC6:DXC106 EGY6:EGY106 EQU6:EQU106 FAQ6:FAQ106 FKM6:FKM106 FUI6:FUI106 GEE6:GEE106 GOA6:GOA106 GXW6:GXW106 HHS6:HHS106 HRO6:HRO106 IBK6:IBK106 ILG6:ILG106 IVC6:IVC106 JEY6:JEY106 JOU6:JOU106 JYQ6:JYQ106 KIM6:KIM106 KSI6:KSI106 LCE6:LCE106 LMA6:LMA106 LVW6:LVW106 MFS6:MFS106 MPO6:MPO106 MZK6:MZK106 NJG6:NJG106 NTC6:NTC106 OCY6:OCY106 OMU6:OMU106 OWQ6:OWQ106 PGM6:PGM106 PQI6:PQI106 QAE6:QAE106 QKA6:QKA106 QTW6:QTW106 RDS6:RDS106 RNO6:RNO106 RXK6:RXK106 SHG6:SHG106 SRC6:SRC106 TAY6:TAY106 TKU6:TKU106 TUQ6:TUQ106 UEM6:UEM106 UOI6:UOI106 UYE6:UYE106 VIA6:VIA106 VRW6:VRW106 WBS6:WBS106 WLO6:WLO106 WVK6:WVK106 IY6:IY106" xr:uid="{E965921F-95A9-4C5C-981B-C359CEDE88D3}"/>
    <dataValidation allowBlank="1" showInputMessage="1" showErrorMessage="1" errorTitle="正しい値を選択してください" error="リストより正しい値を選択してください" promptTitle="SBO Price単価" prompt="入力不要。_x000a_（入力、編集、削除は禁止です。）" sqref="ST6:ST106 ACP6:ACP106 AML6:AML106 AWH6:AWH106 BGD6:BGD106 BPZ6:BPZ106 BZV6:BZV106 CJR6:CJR106 CTN6:CTN106 DDJ6:DDJ106 DNF6:DNF106 DXB6:DXB106 EGX6:EGX106 EQT6:EQT106 FAP6:FAP106 FKL6:FKL106 FUH6:FUH106 GED6:GED106 GNZ6:GNZ106 GXV6:GXV106 HHR6:HHR106 HRN6:HRN106 IBJ6:IBJ106 ILF6:ILF106 IVB6:IVB106 JEX6:JEX106 JOT6:JOT106 JYP6:JYP106 KIL6:KIL106 KSH6:KSH106 LCD6:LCD106 LLZ6:LLZ106 LVV6:LVV106 MFR6:MFR106 MPN6:MPN106 MZJ6:MZJ106 NJF6:NJF106 NTB6:NTB106 OCX6:OCX106 OMT6:OMT106 OWP6:OWP106 PGL6:PGL106 PQH6:PQH106 QAD6:QAD106 QJZ6:QJZ106 QTV6:QTV106 RDR6:RDR106 RNN6:RNN106 RXJ6:RXJ106 SHF6:SHF106 SRB6:SRB106 TAX6:TAX106 TKT6:TKT106 TUP6:TUP106 UEL6:UEL106 UOH6:UOH106 UYD6:UYD106 VHZ6:VHZ106 VRV6:VRV106 WBR6:WBR106 WLN6:WLN106 WVJ6:WVJ106 IX6:IX106" xr:uid="{B0055CA2-7793-4E63-BAD5-6CBF108173E6}"/>
    <dataValidation type="custom" imeMode="halfAlpha" allowBlank="1" showInputMessage="1" showErrorMessage="1" errorTitle="正しい値を入力してください" error="0.1%～99.9%の間の数字を入れてください" prompt="小数点以下１桁" sqref="IU6:IU106 SQ6:SQ106 ACM6:ACM106 AMI6:AMI106 AWE6:AWE106 BGA6:BGA106 BPW6:BPW106 BZS6:BZS106 CJO6:CJO106 CTK6:CTK106 DDG6:DDG106 DNC6:DNC106 DWY6:DWY106 EGU6:EGU106 EQQ6:EQQ106 FAM6:FAM106 FKI6:FKI106 FUE6:FUE106 GEA6:GEA106 GNW6:GNW106 GXS6:GXS106 HHO6:HHO106 HRK6:HRK106 IBG6:IBG106 ILC6:ILC106 IUY6:IUY106 JEU6:JEU106 JOQ6:JOQ106 JYM6:JYM106 KII6:KII106 KSE6:KSE106 LCA6:LCA106 LLW6:LLW106 LVS6:LVS106 MFO6:MFO106 MPK6:MPK106 MZG6:MZG106 NJC6:NJC106 NSY6:NSY106 OCU6:OCU106 OMQ6:OMQ106 OWM6:OWM106 PGI6:PGI106 PQE6:PQE106 QAA6:QAA106 QJW6:QJW106 QTS6:QTS106 RDO6:RDO106 RNK6:RNK106 RXG6:RXG106 SHC6:SHC106 SQY6:SQY106 TAU6:TAU106 TKQ6:TKQ106 TUM6:TUM106 UEI6:UEI106 UOE6:UOE106 UYA6:UYA106 VHW6:VHW106 VRS6:VRS106 WBO6:WBO106 WLK6:WLK106 WVG6:WVG106" xr:uid="{6F14469E-0520-4EE5-B567-E21475624847}">
      <formula1>IU6-ROUNDDOWN(IU6,3)=0</formula1>
    </dataValidation>
    <dataValidation type="list" allowBlank="1" showInputMessage="1" showErrorMessage="1" errorTitle="正しい値を選択してください" error="リストより正しい値を選択してください" promptTitle="保守延長" prompt="保守廃止機器の場合は“Ｙ”、それ以外は“Ｎ”を選択下さい。_x000a_特別保守延長の場合は、個別割引申請書（1ページ目）の保守延長承認の欄に　該当保守延長承認番号をご記入下さい。" sqref="SM6:SM106 ACI6:ACI106 AME6:AME106 AWA6:AWA106 BFW6:BFW106 BPS6:BPS106 BZO6:BZO106 CJK6:CJK106 CTG6:CTG106 DDC6:DDC106 DMY6:DMY106 DWU6:DWU106 EGQ6:EGQ106 EQM6:EQM106 FAI6:FAI106 FKE6:FKE106 FUA6:FUA106 GDW6:GDW106 GNS6:GNS106 GXO6:GXO106 HHK6:HHK106 HRG6:HRG106 IBC6:IBC106 IKY6:IKY106 IUU6:IUU106 JEQ6:JEQ106 JOM6:JOM106 JYI6:JYI106 KIE6:KIE106 KSA6:KSA106 LBW6:LBW106 LLS6:LLS106 LVO6:LVO106 MFK6:MFK106 MPG6:MPG106 MZC6:MZC106 NIY6:NIY106 NSU6:NSU106 OCQ6:OCQ106 OMM6:OMM106 OWI6:OWI106 PGE6:PGE106 PQA6:PQA106 PZW6:PZW106 QJS6:QJS106 QTO6:QTO106 RDK6:RDK106 RNG6:RNG106 RXC6:RXC106 SGY6:SGY106 SQU6:SQU106 TAQ6:TAQ106 TKM6:TKM106 TUI6:TUI106 UEE6:UEE106 UOA6:UOA106 UXW6:UXW106 VHS6:VHS106 VRO6:VRO106 WBK6:WBK106 WLG6:WLG106 WVC6:WVC106 IQ6:IQ106" xr:uid="{D8D46A4B-19DA-45B7-B9A1-AD6A6BD0A018}">
      <formula1>"Y,N"</formula1>
    </dataValidation>
    <dataValidation type="list" allowBlank="1" showInputMessage="1" showErrorMessage="1" errorTitle="正しい値を選択してください" error="リストより正しい値を選択してください" promptTitle="機器状況" prompt="現在の機器状況（ステータス）をご記入ください。" sqref="SJ6:SJ106 ACF6:ACF106 AMB6:AMB106 AVX6:AVX106 BFT6:BFT106 BPP6:BPP106 BZL6:BZL106 CJH6:CJH106 CTD6:CTD106 DCZ6:DCZ106 DMV6:DMV106 DWR6:DWR106 EGN6:EGN106 EQJ6:EQJ106 FAF6:FAF106 FKB6:FKB106 FTX6:FTX106 GDT6:GDT106 GNP6:GNP106 GXL6:GXL106 HHH6:HHH106 HRD6:HRD106 IAZ6:IAZ106 IKV6:IKV106 IUR6:IUR106 JEN6:JEN106 JOJ6:JOJ106 JYF6:JYF106 KIB6:KIB106 KRX6:KRX106 LBT6:LBT106 LLP6:LLP106 LVL6:LVL106 MFH6:MFH106 MPD6:MPD106 MYZ6:MYZ106 NIV6:NIV106 NSR6:NSR106 OCN6:OCN106 OMJ6:OMJ106 OWF6:OWF106 PGB6:PGB106 PPX6:PPX106 PZT6:PZT106 QJP6:QJP106 QTL6:QTL106 RDH6:RDH106 RND6:RND106 RWZ6:RWZ106 SGV6:SGV106 SQR6:SQR106 TAN6:TAN106 TKJ6:TKJ106 TUF6:TUF106 UEB6:UEB106 UNX6:UNX106 UXT6:UXT106 VHP6:VHP106 VRL6:VRL106 WBH6:WBH106 WLD6:WLD106 WUZ6:WUZ106 IN6:IN106" xr:uid="{A3EFDAB3-91E0-45C1-89E9-958667B7D2E9}">
      <formula1>"N（新規導入機器）,W（Warranty機器）,M（MA継続）,P（パーコール機器）,O（その他）"</formula1>
    </dataValidation>
    <dataValidation type="date" imeMode="halfAlpha" allowBlank="1" showInputMessage="1" showErrorMessage="1" errorTitle="正しい値を入力してください" error="YYYY/MM/DDの形式で入力してください" promptTitle="適用終了日" prompt="月末日で且つ適用期間は５年以内でご記入ください。" sqref="IM6:IM106 SI6:SI106 ACE6:ACE106 AMA6:AMA106 AVW6:AVW106 BFS6:BFS106 BPO6:BPO106 BZK6:BZK106 CJG6:CJG106 CTC6:CTC106 DCY6:DCY106 DMU6:DMU106 DWQ6:DWQ106 EGM6:EGM106 EQI6:EQI106 FAE6:FAE106 FKA6:FKA106 FTW6:FTW106 GDS6:GDS106 GNO6:GNO106 GXK6:GXK106 HHG6:HHG106 HRC6:HRC106 IAY6:IAY106 IKU6:IKU106 IUQ6:IUQ106 JEM6:JEM106 JOI6:JOI106 JYE6:JYE106 KIA6:KIA106 KRW6:KRW106 LBS6:LBS106 LLO6:LLO106 LVK6:LVK106 MFG6:MFG106 MPC6:MPC106 MYY6:MYY106 NIU6:NIU106 NSQ6:NSQ106 OCM6:OCM106 OMI6:OMI106 OWE6:OWE106 PGA6:PGA106 PPW6:PPW106 PZS6:PZS106 QJO6:QJO106 QTK6:QTK106 RDG6:RDG106 RNC6:RNC106 RWY6:RWY106 SGU6:SGU106 SQQ6:SQQ106 TAM6:TAM106 TKI6:TKI106 TUE6:TUE106 UEA6:UEA106 UNW6:UNW106 UXS6:UXS106 VHO6:VHO106 VRK6:VRK106 WBG6:WBG106 WLC6:WLC106 WUY6:WUY106" xr:uid="{50ED61C0-EEB8-404D-99C5-3CCF4C71857D}">
      <formula1>39814</formula1>
      <formula2>73415</formula2>
    </dataValidation>
    <dataValidation type="whole" errorStyle="warning" imeMode="halfAlpha" allowBlank="1" showInputMessage="1" showErrorMessage="1" errorTitle="正しい値を入力してください" error="最大8桁までの半角数字を入力してください" promptTitle="List Price単価" prompt="BOX単位で1台当りの標準料金ご記入ください。_x000a_基本料金 x 選択サービス時間帯_x000a_MES後のList PriceもBOX単位でご記入下さい。MES分のみのList Priceが記載されている場合は差し戻しさせていただきます。" sqref="IT6:IT106 SP6:SP106 ACL6:ACL106 AMH6:AMH106 AWD6:AWD106 BFZ6:BFZ106 BPV6:BPV106 BZR6:BZR106 CJN6:CJN106 CTJ6:CTJ106 DDF6:DDF106 DNB6:DNB106 DWX6:DWX106 EGT6:EGT106 EQP6:EQP106 FAL6:FAL106 FKH6:FKH106 FUD6:FUD106 GDZ6:GDZ106 GNV6:GNV106 GXR6:GXR106 HHN6:HHN106 HRJ6:HRJ106 IBF6:IBF106 ILB6:ILB106 IUX6:IUX106 JET6:JET106 JOP6:JOP106 JYL6:JYL106 KIH6:KIH106 KSD6:KSD106 LBZ6:LBZ106 LLV6:LLV106 LVR6:LVR106 MFN6:MFN106 MPJ6:MPJ106 MZF6:MZF106 NJB6:NJB106 NSX6:NSX106 OCT6:OCT106 OMP6:OMP106 OWL6:OWL106 PGH6:PGH106 PQD6:PQD106 PZZ6:PZZ106 QJV6:QJV106 QTR6:QTR106 RDN6:RDN106 RNJ6:RNJ106 RXF6:RXF106 SHB6:SHB106 SQX6:SQX106 TAT6:TAT106 TKP6:TKP106 TUL6:TUL106 UEH6:UEH106 UOD6:UOD106 UXZ6:UXZ106 VHV6:VHV106 VRR6:VRR106 WBN6:WBN106 WLJ6:WLJ106 WVF6:WVF106" xr:uid="{D9971419-E37F-4475-99E1-6D55D2F75812}">
      <formula1>1</formula1>
      <formula2>99999999</formula2>
    </dataValidation>
    <dataValidation allowBlank="1" showInputMessage="1" showErrorMessage="1" prompt="適用期間中にMESが発生する場合は、適用期間をMES前とMES後に行を分けてご記入下さい。" sqref="IL6:IL106 SH6:SH106 ACD6:ACD106 ALZ6:ALZ106 AVV6:AVV106 BFR6:BFR106 BPN6:BPN106 BZJ6:BZJ106 CJF6:CJF106 CTB6:CTB106 DCX6:DCX106 DMT6:DMT106 DWP6:DWP106 EGL6:EGL106 EQH6:EQH106 FAD6:FAD106 FJZ6:FJZ106 FTV6:FTV106 GDR6:GDR106 GNN6:GNN106 GXJ6:GXJ106 HHF6:HHF106 HRB6:HRB106 IAX6:IAX106 IKT6:IKT106 IUP6:IUP106 JEL6:JEL106 JOH6:JOH106 JYD6:JYD106 KHZ6:KHZ106 KRV6:KRV106 LBR6:LBR106 LLN6:LLN106 LVJ6:LVJ106 MFF6:MFF106 MPB6:MPB106 MYX6:MYX106 NIT6:NIT106 NSP6:NSP106 OCL6:OCL106 OMH6:OMH106 OWD6:OWD106 PFZ6:PFZ106 PPV6:PPV106 PZR6:PZR106 QJN6:QJN106 QTJ6:QTJ106 RDF6:RDF106 RNB6:RNB106 RWX6:RWX106 SGT6:SGT106 SQP6:SQP106 TAL6:TAL106 TKH6:TKH106 TUD6:TUD106 UDZ6:UDZ106 UNV6:UNV106 UXR6:UXR106 VHN6:VHN106 VRJ6:VRJ106 WBF6:WBF106 WLB6:WLB106 WUX6:WUX106" xr:uid="{57DCAE09-5C40-42D8-B6D9-5FB8F44E4C83}"/>
    <dataValidation type="textLength" errorStyle="warning"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 sqref="IK6:IK106 SG6:SG106 ACC6:ACC106 ALY6:ALY106 AVU6:AVU106 BFQ6:BFQ106 BPM6:BPM106 BZI6:BZI106 CJE6:CJE106 CTA6:CTA106 DCW6:DCW106 DMS6:DMS106 DWO6:DWO106 EGK6:EGK106 EQG6:EQG106 FAC6:FAC106 FJY6:FJY106 FTU6:FTU106 GDQ6:GDQ106 GNM6:GNM106 GXI6:GXI106 HHE6:HHE106 HRA6:HRA106 IAW6:IAW106 IKS6:IKS106 IUO6:IUO106 JEK6:JEK106 JOG6:JOG106 JYC6:JYC106 KHY6:KHY106 KRU6:KRU106 LBQ6:LBQ106 LLM6:LLM106 LVI6:LVI106 MFE6:MFE106 MPA6:MPA106 MYW6:MYW106 NIS6:NIS106 NSO6:NSO106 OCK6:OCK106 OMG6:OMG106 OWC6:OWC106 PFY6:PFY106 PPU6:PPU106 PZQ6:PZQ106 QJM6:QJM106 QTI6:QTI106 RDE6:RDE106 RNA6:RNA106 RWW6:RWW106 SGS6:SGS106 SQO6:SQO106 TAK6:TAK106 TKG6:TKG106 TUC6:TUC106 UDY6:UDY106 UNU6:UNU106 UXQ6:UXQ106 VHM6:VHM106 VRI6:VRI106 WBE6:WBE106 WLA6:WLA106 WUW6:WUW106" xr:uid="{5FD2F0CE-F468-4EB6-B44F-74D06023B8DE}">
      <formula1>7</formula1>
    </dataValidation>
    <dataValidation type="textLength"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_x000a_" sqref="IJ6:IJ106 SF6:SF106 ACB6:ACB106 ALX6:ALX106 AVT6:AVT106 BFP6:BFP106 BPL6:BPL106 BZH6:BZH106 CJD6:CJD106 CSZ6:CSZ106 DCV6:DCV106 DMR6:DMR106 DWN6:DWN106 EGJ6:EGJ106 EQF6:EQF106 FAB6:FAB106 FJX6:FJX106 FTT6:FTT106 GDP6:GDP106 GNL6:GNL106 GXH6:GXH106 HHD6:HHD106 HQZ6:HQZ106 IAV6:IAV106 IKR6:IKR106 IUN6:IUN106 JEJ6:JEJ106 JOF6:JOF106 JYB6:JYB106 KHX6:KHX106 KRT6:KRT106 LBP6:LBP106 LLL6:LLL106 LVH6:LVH106 MFD6:MFD106 MOZ6:MOZ106 MYV6:MYV106 NIR6:NIR106 NSN6:NSN106 OCJ6:OCJ106 OMF6:OMF106 OWB6:OWB106 PFX6:PFX106 PPT6:PPT106 PZP6:PZP106 QJL6:QJL106 QTH6:QTH106 RDD6:RDD106 RMZ6:RMZ106 RWV6:RWV106 SGR6:SGR106 SQN6:SQN106 TAJ6:TAJ106 TKF6:TKF106 TUB6:TUB106 UDX6:UDX106 UNT6:UNT106 UXP6:UXP106 VHL6:VHL106 VRH6:VRH106 WBD6:WBD106 WKZ6:WKZ106 WUV6:WUV106" xr:uid="{C12F2A46-18AF-42F5-A9C1-8B89C7FABDB6}">
      <formula1>7</formula1>
    </dataValidation>
    <dataValidation type="list" allowBlank="1" showInputMessage="1" showErrorMessage="1" errorTitle="正しい値を選択してください" error="リストより正しい値を選択してください" prompt="保証オプションのみ“O（一括払い）”です。" sqref="SO6:SO106 ACK6:ACK106 AMG6:AMG106 AWC6:AWC106 BFY6:BFY106 BPU6:BPU106 BZQ6:BZQ106 CJM6:CJM106 CTI6:CTI106 DDE6:DDE106 DNA6:DNA106 DWW6:DWW106 EGS6:EGS106 EQO6:EQO106 FAK6:FAK106 FKG6:FKG106 FUC6:FUC106 GDY6:GDY106 GNU6:GNU106 GXQ6:GXQ106 HHM6:HHM106 HRI6:HRI106 IBE6:IBE106 ILA6:ILA106 IUW6:IUW106 JES6:JES106 JOO6:JOO106 JYK6:JYK106 KIG6:KIG106 KSC6:KSC106 LBY6:LBY106 LLU6:LLU106 LVQ6:LVQ106 MFM6:MFM106 MPI6:MPI106 MZE6:MZE106 NJA6:NJA106 NSW6:NSW106 OCS6:OCS106 OMO6:OMO106 OWK6:OWK106 PGG6:PGG106 PQC6:PQC106 PZY6:PZY106 QJU6:QJU106 QTQ6:QTQ106 RDM6:RDM106 RNI6:RNI106 RXE6:RXE106 SHA6:SHA106 SQW6:SQW106 TAS6:TAS106 TKO6:TKO106 TUK6:TUK106 UEG6:UEG106 UOC6:UOC106 UXY6:UXY106 VHU6:VHU106 VRQ6:VRQ106 WBM6:WBM106 WLI6:WLI106 WVE6:WVE106 IS6:IS106 F6" xr:uid="{8E9EF82A-94B7-4EC7-AC85-FA98BFD7AA4D}">
      <formula1>"A,M,O"</formula1>
    </dataValidation>
    <dataValidation type="list" errorStyle="warning" allowBlank="1" showInputMessage="1" showErrorMessage="1" errorTitle="正しい値を選択してください" error="リストより正しい値を選択してください" promptTitle="追加サービス入力時の注意　　　　　　　Mxx" prompt="次の条件に沿って入力してください_x000a_対象：M2B,M2F,M33,M3B,M47,M5F_x000a_・同機器の同期間にIOSサービスは選択不可_x000a_・時間帯：「F（月～日 24時間）」を選択_x000a_対象：M09,M10,M11,M12,M14_x000a_・IOSサービスと同時に申請、単独申請は不可_x000a_・適用期間：IOSサービスと同期間_x000a_・台数：IOSサービスと同台数_x000a_・支払条件：IOSサービスと同条件_x000a_・時間帯：「Ｏ（その他）」を選択" sqref="WVB6:WVB106 WLF6:WLF106 WBJ6:WBJ106 VRN6:VRN106 VHR6:VHR106 UXV6:UXV106 UNZ6:UNZ106 UED6:UED106 TUH6:TUH106 TKL6:TKL106 TAP6:TAP106 SQT6:SQT106 SGX6:SGX106 RXB6:RXB106 RNF6:RNF106 RDJ6:RDJ106 QTN6:QTN106 QJR6:QJR106 PZV6:PZV106 PPZ6:PPZ106 PGD6:PGD106 OWH6:OWH106 OML6:OML106 OCP6:OCP106 NST6:NST106 NIX6:NIX106 MZB6:MZB106 MPF6:MPF106 MFJ6:MFJ106 LVN6:LVN106 LLR6:LLR106 LBV6:LBV106 KRZ6:KRZ106 KID6:KID106 JYH6:JYH106 JOL6:JOL106 JEP6:JEP106 IUT6:IUT106 IKX6:IKX106 IBB6:IBB106 HRF6:HRF106 HHJ6:HHJ106 GXN6:GXN106 GNR6:GNR106 GDV6:GDV106 FTZ6:FTZ106 FKD6:FKD106 FAH6:FAH106 EQL6:EQL106 EGP6:EGP106 DWT6:DWT106 DMX6:DMX106 DDB6:DDB106 CTF6:CTF106 CJJ6:CJJ106 BZN6:BZN106 BPR6:BPR106 BFV6:BFV106 AVZ6:AVZ106 AMD6:AMD106 ACH6:ACH106 SL6:SL106 IP6:IP106" xr:uid="{523BF955-F330-40DC-97F8-57457799F018}">
      <formula1>#REF!</formula1>
    </dataValidation>
    <dataValidation type="list" allowBlank="1" showInputMessage="1" showErrorMessage="1" errorTitle="正しい値を選択してください" error="リストより正しい値を選択してください" sqref="F7:F106" xr:uid="{E3895432-5BBF-42F7-83D5-F11C57D99FDC}">
      <formula1>"A,M,O"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F9D8-489B-4AE1-BBE9-536FF8AEEA4D}">
  <sheetPr>
    <tabColor theme="7" tint="0.79998168889431442"/>
  </sheetPr>
  <dimension ref="A1:A45"/>
  <sheetViews>
    <sheetView workbookViewId="0">
      <selection activeCell="A2" sqref="A2"/>
    </sheetView>
  </sheetViews>
  <sheetFormatPr defaultRowHeight="18" x14ac:dyDescent="0.45"/>
  <cols>
    <col min="1" max="1" width="112.19921875" customWidth="1"/>
  </cols>
  <sheetData>
    <row r="1" spans="1:1" x14ac:dyDescent="0.2">
      <c r="A1" s="10" t="s">
        <v>19</v>
      </c>
    </row>
    <row r="2" spans="1:1" x14ac:dyDescent="0.2">
      <c r="A2" s="10"/>
    </row>
    <row r="3" spans="1:1" ht="36" x14ac:dyDescent="0.45">
      <c r="A3" s="135" t="s">
        <v>98</v>
      </c>
    </row>
    <row r="4" spans="1:1" x14ac:dyDescent="0.45">
      <c r="A4" s="135" t="s">
        <v>97</v>
      </c>
    </row>
    <row r="5" spans="1:1" x14ac:dyDescent="0.45">
      <c r="A5" s="135" t="s">
        <v>99</v>
      </c>
    </row>
    <row r="6" spans="1:1" ht="36" x14ac:dyDescent="0.45">
      <c r="A6" s="135" t="s">
        <v>100</v>
      </c>
    </row>
    <row r="7" spans="1:1" ht="72" x14ac:dyDescent="0.45">
      <c r="A7" s="135" t="s">
        <v>106</v>
      </c>
    </row>
    <row r="8" spans="1:1" ht="162" x14ac:dyDescent="0.45">
      <c r="A8" s="135" t="s">
        <v>101</v>
      </c>
    </row>
    <row r="9" spans="1:1" ht="36" x14ac:dyDescent="0.45">
      <c r="A9" s="135" t="s">
        <v>107</v>
      </c>
    </row>
    <row r="10" spans="1:1" ht="54" x14ac:dyDescent="0.45">
      <c r="A10" s="135" t="s">
        <v>108</v>
      </c>
    </row>
    <row r="11" spans="1:1" ht="36" x14ac:dyDescent="0.45">
      <c r="A11" s="135" t="s">
        <v>109</v>
      </c>
    </row>
    <row r="12" spans="1:1" x14ac:dyDescent="0.45">
      <c r="A12" s="135" t="s">
        <v>102</v>
      </c>
    </row>
    <row r="13" spans="1:1" ht="36" x14ac:dyDescent="0.45">
      <c r="A13" s="135" t="s">
        <v>103</v>
      </c>
    </row>
    <row r="14" spans="1:1" ht="72" x14ac:dyDescent="0.45">
      <c r="A14" s="135" t="s">
        <v>104</v>
      </c>
    </row>
    <row r="15" spans="1:1" ht="144" x14ac:dyDescent="0.45">
      <c r="A15" s="135" t="s">
        <v>105</v>
      </c>
    </row>
    <row r="18" spans="1:1" x14ac:dyDescent="0.45">
      <c r="A18" s="11"/>
    </row>
    <row r="19" spans="1:1" x14ac:dyDescent="0.45">
      <c r="A19" s="135"/>
    </row>
    <row r="20" spans="1:1" x14ac:dyDescent="0.45">
      <c r="A20" s="135"/>
    </row>
    <row r="21" spans="1:1" x14ac:dyDescent="0.45">
      <c r="A21" s="135"/>
    </row>
    <row r="22" spans="1:1" x14ac:dyDescent="0.45">
      <c r="A22" s="135"/>
    </row>
    <row r="23" spans="1:1" x14ac:dyDescent="0.45">
      <c r="A23" s="135"/>
    </row>
    <row r="24" spans="1:1" x14ac:dyDescent="0.45">
      <c r="A24" s="135"/>
    </row>
    <row r="25" spans="1:1" x14ac:dyDescent="0.45">
      <c r="A25" s="135"/>
    </row>
    <row r="26" spans="1:1" x14ac:dyDescent="0.45">
      <c r="A26" s="135"/>
    </row>
    <row r="27" spans="1:1" x14ac:dyDescent="0.45">
      <c r="A27" s="135"/>
    </row>
    <row r="28" spans="1:1" x14ac:dyDescent="0.45">
      <c r="A28" s="135"/>
    </row>
    <row r="29" spans="1:1" x14ac:dyDescent="0.45">
      <c r="A29" s="135"/>
    </row>
    <row r="30" spans="1:1" x14ac:dyDescent="0.45">
      <c r="A30" s="135"/>
    </row>
    <row r="31" spans="1:1" x14ac:dyDescent="0.45">
      <c r="A31" s="135"/>
    </row>
    <row r="32" spans="1:1" x14ac:dyDescent="0.45">
      <c r="A32" s="135"/>
    </row>
    <row r="33" spans="1:1" x14ac:dyDescent="0.45">
      <c r="A33" s="135"/>
    </row>
    <row r="34" spans="1:1" x14ac:dyDescent="0.45">
      <c r="A34" s="135"/>
    </row>
    <row r="35" spans="1:1" x14ac:dyDescent="0.45">
      <c r="A35" s="135"/>
    </row>
    <row r="36" spans="1:1" x14ac:dyDescent="0.45">
      <c r="A36" s="135"/>
    </row>
    <row r="37" spans="1:1" x14ac:dyDescent="0.45">
      <c r="A37" s="135"/>
    </row>
    <row r="38" spans="1:1" x14ac:dyDescent="0.45">
      <c r="A38" s="135"/>
    </row>
    <row r="39" spans="1:1" x14ac:dyDescent="0.45">
      <c r="A39" s="135"/>
    </row>
    <row r="40" spans="1:1" x14ac:dyDescent="0.45">
      <c r="A40" s="135"/>
    </row>
    <row r="41" spans="1:1" x14ac:dyDescent="0.45">
      <c r="A41" s="135"/>
    </row>
    <row r="42" spans="1:1" x14ac:dyDescent="0.45">
      <c r="A42" s="135"/>
    </row>
    <row r="43" spans="1:1" x14ac:dyDescent="0.45">
      <c r="A43" s="135"/>
    </row>
    <row r="44" spans="1:1" x14ac:dyDescent="0.45">
      <c r="A44" s="135"/>
    </row>
    <row r="45" spans="1:1" x14ac:dyDescent="0.45">
      <c r="A45" s="135"/>
    </row>
  </sheetData>
  <sheetProtection algorithmName="SHA-512" hashValue="i5xfvJvw4p91zUdfixXFrEj4KUjl0n8N7NrtYQeAzolCjZCDMo+ujQrkfX8+Ht6VZ7HDTr8Y4I0njniUducFIQ==" saltValue="z+rqIH+CAndjrGFaKFRhXw==" spinCount="100000" sheet="1" objects="1" scenarios="1"/>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4FAC-A367-4158-BF14-536A14E507CB}">
  <sheetPr>
    <tabColor theme="7" tint="0.79998168889431442"/>
  </sheetPr>
  <dimension ref="A1:C14"/>
  <sheetViews>
    <sheetView topLeftCell="B1" workbookViewId="0">
      <selection activeCell="B1" sqref="B1"/>
    </sheetView>
  </sheetViews>
  <sheetFormatPr defaultColWidth="8.19921875" defaultRowHeight="12" x14ac:dyDescent="0.45"/>
  <cols>
    <col min="1" max="1" width="9.19921875" style="12" customWidth="1"/>
    <col min="2" max="2" width="25.09765625" style="14" customWidth="1"/>
    <col min="3" max="3" width="112.3984375" style="14" customWidth="1"/>
    <col min="4" max="16384" width="8.19921875" style="14"/>
  </cols>
  <sheetData>
    <row r="1" spans="1:3" x14ac:dyDescent="0.45">
      <c r="A1" s="12" t="s">
        <v>20</v>
      </c>
      <c r="B1" s="13" t="s">
        <v>21</v>
      </c>
      <c r="C1" s="12" t="s">
        <v>22</v>
      </c>
    </row>
    <row r="2" spans="1:3" x14ac:dyDescent="0.45">
      <c r="A2" s="12" t="s">
        <v>23</v>
      </c>
      <c r="B2" s="14" t="s">
        <v>24</v>
      </c>
      <c r="C2" s="14" t="s">
        <v>25</v>
      </c>
    </row>
    <row r="3" spans="1:3" x14ac:dyDescent="0.45">
      <c r="A3" s="12" t="s">
        <v>26</v>
      </c>
      <c r="B3" s="14" t="s">
        <v>27</v>
      </c>
      <c r="C3" s="15" t="s">
        <v>28</v>
      </c>
    </row>
    <row r="4" spans="1:3" x14ac:dyDescent="0.45">
      <c r="A4" s="12" t="s">
        <v>29</v>
      </c>
      <c r="B4" s="14" t="s">
        <v>30</v>
      </c>
      <c r="C4" s="14" t="s">
        <v>31</v>
      </c>
    </row>
    <row r="5" spans="1:3" x14ac:dyDescent="0.45">
      <c r="A5" s="12" t="s">
        <v>32</v>
      </c>
      <c r="B5" s="14" t="s">
        <v>33</v>
      </c>
      <c r="C5" s="14" t="s">
        <v>34</v>
      </c>
    </row>
    <row r="6" spans="1:3" x14ac:dyDescent="0.45">
      <c r="A6" s="12" t="s">
        <v>35</v>
      </c>
      <c r="B6" s="14" t="s">
        <v>36</v>
      </c>
      <c r="C6" s="14" t="s">
        <v>37</v>
      </c>
    </row>
    <row r="7" spans="1:3" x14ac:dyDescent="0.45">
      <c r="A7" s="12" t="s">
        <v>38</v>
      </c>
      <c r="B7" s="14" t="s">
        <v>39</v>
      </c>
      <c r="C7" s="14" t="s">
        <v>40</v>
      </c>
    </row>
    <row r="8" spans="1:3" x14ac:dyDescent="0.45">
      <c r="A8" s="12" t="s">
        <v>41</v>
      </c>
      <c r="B8" s="14" t="s">
        <v>42</v>
      </c>
      <c r="C8" s="15" t="s">
        <v>43</v>
      </c>
    </row>
    <row r="9" spans="1:3" x14ac:dyDescent="0.45">
      <c r="A9" s="12" t="s">
        <v>44</v>
      </c>
      <c r="B9" s="14" t="s">
        <v>45</v>
      </c>
      <c r="C9" s="15" t="s">
        <v>46</v>
      </c>
    </row>
    <row r="10" spans="1:3" x14ac:dyDescent="0.45">
      <c r="B10" s="14" t="s">
        <v>115</v>
      </c>
      <c r="C10" s="15" t="s">
        <v>117</v>
      </c>
    </row>
    <row r="11" spans="1:3" x14ac:dyDescent="0.45">
      <c r="B11" s="14" t="s">
        <v>116</v>
      </c>
      <c r="C11" s="15" t="s">
        <v>118</v>
      </c>
    </row>
    <row r="12" spans="1:3" x14ac:dyDescent="0.45">
      <c r="A12" s="12" t="s">
        <v>47</v>
      </c>
      <c r="B12" s="14" t="s">
        <v>48</v>
      </c>
      <c r="C12" s="15" t="s">
        <v>49</v>
      </c>
    </row>
    <row r="13" spans="1:3" x14ac:dyDescent="0.45">
      <c r="A13" s="12" t="s">
        <v>50</v>
      </c>
      <c r="B13" s="14" t="s">
        <v>51</v>
      </c>
      <c r="C13" s="14" t="s">
        <v>52</v>
      </c>
    </row>
    <row r="14" spans="1:3" x14ac:dyDescent="0.45">
      <c r="C14" s="15"/>
    </row>
  </sheetData>
  <sheetProtection algorithmName="SHA-512" hashValue="d0O/vXkRkXwmzOSfUowdIC5e+Rv6zKzNJCPt/ZqeRrs3g8ibHmI5/aUaUSz9Kj/HktX6lHFQYyNcTh2BdrJgYQ==" saltValue="Jstrx8QCGN5whxOaiodK7w==" spinCount="100000" sheet="1" objects="1" scenarios="1"/>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7591-6D1C-4C94-A4DB-07A633D4DD09}">
  <sheetPr>
    <pageSetUpPr fitToPage="1"/>
  </sheetPr>
  <dimension ref="A1:L111"/>
  <sheetViews>
    <sheetView showGridLines="0" zoomScale="113" zoomScaleNormal="113" workbookViewId="0">
      <selection activeCell="B5" sqref="B5:I5"/>
    </sheetView>
  </sheetViews>
  <sheetFormatPr defaultColWidth="8.8984375" defaultRowHeight="15" x14ac:dyDescent="0.45"/>
  <cols>
    <col min="1" max="1" width="18.69921875" style="151" customWidth="1"/>
    <col min="2" max="2" width="6.59765625" style="151" customWidth="1"/>
    <col min="3" max="4" width="11" style="151" customWidth="1"/>
    <col min="5" max="5" width="14.59765625" style="151" customWidth="1"/>
    <col min="6" max="6" width="14.09765625" style="151" customWidth="1"/>
    <col min="7" max="7" width="13.3984375" style="151" customWidth="1"/>
    <col min="8" max="8" width="15" style="151" customWidth="1"/>
    <col min="9" max="9" width="9.3984375" style="151" customWidth="1"/>
    <col min="10" max="10" width="3.09765625" style="151" customWidth="1"/>
    <col min="11" max="11" width="12.59765625" style="151" customWidth="1"/>
    <col min="12" max="12" width="17.09765625" style="151" customWidth="1"/>
    <col min="13" max="13" width="8.8984375" style="151" customWidth="1"/>
    <col min="14" max="16384" width="8.8984375" style="151"/>
  </cols>
  <sheetData>
    <row r="1" spans="1:12" ht="21.6" x14ac:dyDescent="0.45">
      <c r="A1" s="150" t="s">
        <v>137</v>
      </c>
      <c r="D1" s="152"/>
      <c r="I1" s="153"/>
    </row>
    <row r="2" spans="1:12" ht="16.2" x14ac:dyDescent="0.45">
      <c r="A2" s="154" t="s">
        <v>138</v>
      </c>
      <c r="D2" s="152"/>
    </row>
    <row r="3" spans="1:12" x14ac:dyDescent="0.45">
      <c r="B3" s="155"/>
    </row>
    <row r="4" spans="1:12" ht="18.75" customHeight="1" x14ac:dyDescent="0.45">
      <c r="A4" s="156" t="s">
        <v>121</v>
      </c>
      <c r="B4" s="335" t="s">
        <v>122</v>
      </c>
      <c r="C4" s="336"/>
      <c r="D4" s="336"/>
      <c r="E4" s="336"/>
      <c r="F4" s="336"/>
      <c r="G4" s="336"/>
      <c r="H4" s="336"/>
      <c r="I4" s="336"/>
    </row>
    <row r="5" spans="1:12" ht="18.75" customHeight="1" x14ac:dyDescent="0.45">
      <c r="A5" s="157" t="s">
        <v>123</v>
      </c>
      <c r="B5" s="337"/>
      <c r="C5" s="336"/>
      <c r="D5" s="336"/>
      <c r="E5" s="336"/>
      <c r="F5" s="336"/>
      <c r="G5" s="336"/>
      <c r="H5" s="336"/>
      <c r="I5" s="336"/>
    </row>
    <row r="6" spans="1:12" ht="126.75" customHeight="1" x14ac:dyDescent="0.45">
      <c r="A6" s="157" t="s">
        <v>139</v>
      </c>
      <c r="B6" s="338" t="str">
        <f>IF(提供価格調整申請書!K22="","",提供価格調整申請書!K22)</f>
        <v/>
      </c>
      <c r="C6" s="339"/>
      <c r="D6" s="339"/>
      <c r="E6" s="339"/>
      <c r="F6" s="339"/>
      <c r="G6" s="339"/>
      <c r="H6" s="339"/>
      <c r="I6" s="339"/>
    </row>
    <row r="7" spans="1:12" ht="37.5" customHeight="1" x14ac:dyDescent="0.45">
      <c r="A7" s="157" t="s">
        <v>124</v>
      </c>
      <c r="B7" s="331"/>
      <c r="C7" s="332"/>
      <c r="D7" s="332"/>
      <c r="E7" s="332"/>
      <c r="F7" s="332"/>
      <c r="G7" s="332"/>
      <c r="H7" s="332"/>
      <c r="I7" s="333"/>
    </row>
    <row r="8" spans="1:12" ht="15.75" customHeight="1" x14ac:dyDescent="0.45"/>
    <row r="9" spans="1:12" ht="15.75" customHeight="1" x14ac:dyDescent="0.45">
      <c r="G9" s="334" t="s">
        <v>141</v>
      </c>
      <c r="H9" s="334"/>
      <c r="I9" s="151" t="s">
        <v>142</v>
      </c>
    </row>
    <row r="10" spans="1:12" x14ac:dyDescent="0.45">
      <c r="A10" s="151" t="s">
        <v>125</v>
      </c>
      <c r="G10" s="159">
        <f>SUM(G12:G111)</f>
        <v>0</v>
      </c>
      <c r="H10" s="159">
        <f>SUM(H12:H111)</f>
        <v>0</v>
      </c>
      <c r="I10" s="158" t="e">
        <f>G10/E10</f>
        <v>#DIV/0!</v>
      </c>
    </row>
    <row r="11" spans="1:12" x14ac:dyDescent="0.45">
      <c r="A11" s="166" t="s">
        <v>126</v>
      </c>
      <c r="B11" s="166" t="s">
        <v>127</v>
      </c>
      <c r="C11" s="166" t="s">
        <v>128</v>
      </c>
      <c r="D11" s="166" t="s">
        <v>129</v>
      </c>
      <c r="E11" s="166" t="s">
        <v>130</v>
      </c>
      <c r="F11" s="166" t="s">
        <v>131</v>
      </c>
      <c r="G11" s="166" t="s">
        <v>132</v>
      </c>
      <c r="H11" s="166" t="s">
        <v>133</v>
      </c>
      <c r="I11" s="166" t="s">
        <v>134</v>
      </c>
      <c r="K11" s="167" t="s">
        <v>135</v>
      </c>
      <c r="L11" s="167" t="s">
        <v>136</v>
      </c>
    </row>
    <row r="12" spans="1:12" x14ac:dyDescent="0.2">
      <c r="A12" s="168" t="str">
        <f>IF(他社製機械保守サービス詳細!C7="","",他社製機械保守サービス詳細!C7)</f>
        <v/>
      </c>
      <c r="B12" s="169" t="str">
        <f>IF(他社製機械保守サービス詳細!G7="","",他社製機械保守サービス詳細!G7)</f>
        <v/>
      </c>
      <c r="C12" s="170" t="str">
        <f>IF(他社製機械保守サービス詳細!E7="","",他社製機械保守サービス詳細!E7)</f>
        <v/>
      </c>
      <c r="D12" s="171" t="str">
        <f>IF(他社製機械保守サービス詳細!F7="","",他社製機械保守サービス詳細!F7)</f>
        <v/>
      </c>
      <c r="E12" s="172" t="str">
        <f>IF(他社製機械保守サービス詳細!H7="","",SUM(他社製機械保守サービス詳細!H7/12))</f>
        <v/>
      </c>
      <c r="F12" s="172" t="str">
        <f>IF(他社製機械保守サービス詳細!I7="","",SUM(他社製機械保守サービス詳細!I7/12))</f>
        <v/>
      </c>
      <c r="G12" s="173" t="str">
        <f>IF(ISERROR(F12-E12),"",F12-E12)</f>
        <v/>
      </c>
      <c r="H12" s="173" t="str">
        <f>IF(ISERROR(G12*B12),"",G12*B12)</f>
        <v/>
      </c>
      <c r="I12" s="174" t="str">
        <f>IF(ISERROR(G12/E12),"",(G12/E12))</f>
        <v/>
      </c>
      <c r="K12" s="175" t="e">
        <f>ROUND((B12*F12),0)</f>
        <v>#VALUE!</v>
      </c>
      <c r="L12" s="176" t="e">
        <f>DBCS(K12)</f>
        <v>#VALUE!</v>
      </c>
    </row>
    <row r="13" spans="1:12" x14ac:dyDescent="0.2">
      <c r="A13" s="168" t="str">
        <f>IF(他社製機械保守サービス詳細!C8="","",他社製機械保守サービス詳細!C8)</f>
        <v/>
      </c>
      <c r="B13" s="169" t="str">
        <f>IF(他社製機械保守サービス詳細!G8="","",他社製機械保守サービス詳細!G8)</f>
        <v/>
      </c>
      <c r="C13" s="170" t="str">
        <f>IF(他社製機械保守サービス詳細!E8="","",他社製機械保守サービス詳細!E8)</f>
        <v/>
      </c>
      <c r="D13" s="171" t="str">
        <f>IF(他社製機械保守サービス詳細!F8="","",他社製機械保守サービス詳細!F8)</f>
        <v/>
      </c>
      <c r="E13" s="172" t="str">
        <f>IF(他社製機械保守サービス詳細!H8="","",SUM(他社製機械保守サービス詳細!H8/12))</f>
        <v/>
      </c>
      <c r="F13" s="172" t="str">
        <f>IF(他社製機械保守サービス詳細!I8="","",SUM(他社製機械保守サービス詳細!I8/12))</f>
        <v/>
      </c>
      <c r="G13" s="173" t="str">
        <f t="shared" ref="G13:G76" si="0">IF(ISERROR(F13-E13),"",F13-E13)</f>
        <v/>
      </c>
      <c r="H13" s="173" t="str">
        <f t="shared" ref="H13:H76" si="1">IF(ISERROR(G13*B13),"",G13*B13)</f>
        <v/>
      </c>
      <c r="I13" s="174" t="str">
        <f t="shared" ref="I13:I76" si="2">IF(ISERROR(G13/E13),"",(G13/E13))</f>
        <v/>
      </c>
      <c r="K13" s="175" t="e">
        <f t="shared" ref="K13:K76" si="3">ROUND((B13*F13),0)</f>
        <v>#VALUE!</v>
      </c>
      <c r="L13" s="153" t="e">
        <f t="shared" ref="L13:L18" si="4">DBCS(K13)</f>
        <v>#VALUE!</v>
      </c>
    </row>
    <row r="14" spans="1:12" x14ac:dyDescent="0.2">
      <c r="A14" s="168" t="str">
        <f>IF(他社製機械保守サービス詳細!C9="","",他社製機械保守サービス詳細!C9)</f>
        <v/>
      </c>
      <c r="B14" s="169" t="str">
        <f>IF(他社製機械保守サービス詳細!G9="","",他社製機械保守サービス詳細!G9)</f>
        <v/>
      </c>
      <c r="C14" s="170" t="str">
        <f>IF(他社製機械保守サービス詳細!E9="","",他社製機械保守サービス詳細!E9)</f>
        <v/>
      </c>
      <c r="D14" s="171" t="str">
        <f>IF(他社製機械保守サービス詳細!F9="","",他社製機械保守サービス詳細!F9)</f>
        <v/>
      </c>
      <c r="E14" s="172" t="str">
        <f>IF(他社製機械保守サービス詳細!H9="","",SUM(他社製機械保守サービス詳細!H9/12))</f>
        <v/>
      </c>
      <c r="F14" s="172" t="str">
        <f>IF(他社製機械保守サービス詳細!I9="","",SUM(他社製機械保守サービス詳細!I9/12))</f>
        <v/>
      </c>
      <c r="G14" s="173" t="str">
        <f t="shared" si="0"/>
        <v/>
      </c>
      <c r="H14" s="173" t="str">
        <f t="shared" si="1"/>
        <v/>
      </c>
      <c r="I14" s="174" t="str">
        <f t="shared" si="2"/>
        <v/>
      </c>
      <c r="K14" s="175" t="e">
        <f t="shared" si="3"/>
        <v>#VALUE!</v>
      </c>
      <c r="L14" s="153" t="e">
        <f t="shared" si="4"/>
        <v>#VALUE!</v>
      </c>
    </row>
    <row r="15" spans="1:12" x14ac:dyDescent="0.2">
      <c r="A15" s="168" t="str">
        <f>IF(他社製機械保守サービス詳細!C10="","",他社製機械保守サービス詳細!C10)</f>
        <v/>
      </c>
      <c r="B15" s="169" t="str">
        <f>IF(他社製機械保守サービス詳細!G10="","",他社製機械保守サービス詳細!G10)</f>
        <v/>
      </c>
      <c r="C15" s="170" t="str">
        <f>IF(他社製機械保守サービス詳細!E10="","",他社製機械保守サービス詳細!E10)</f>
        <v/>
      </c>
      <c r="D15" s="171" t="str">
        <f>IF(他社製機械保守サービス詳細!F10="","",他社製機械保守サービス詳細!F10)</f>
        <v/>
      </c>
      <c r="E15" s="172" t="str">
        <f>IF(他社製機械保守サービス詳細!H10="","",SUM(他社製機械保守サービス詳細!H10/12))</f>
        <v/>
      </c>
      <c r="F15" s="172" t="str">
        <f>IF(他社製機械保守サービス詳細!I10="","",SUM(他社製機械保守サービス詳細!I10/12))</f>
        <v/>
      </c>
      <c r="G15" s="173" t="str">
        <f t="shared" si="0"/>
        <v/>
      </c>
      <c r="H15" s="173" t="str">
        <f t="shared" si="1"/>
        <v/>
      </c>
      <c r="I15" s="174" t="str">
        <f t="shared" si="2"/>
        <v/>
      </c>
      <c r="K15" s="175" t="e">
        <f t="shared" si="3"/>
        <v>#VALUE!</v>
      </c>
      <c r="L15" s="153" t="e">
        <f t="shared" si="4"/>
        <v>#VALUE!</v>
      </c>
    </row>
    <row r="16" spans="1:12" x14ac:dyDescent="0.2">
      <c r="A16" s="168" t="str">
        <f>IF(他社製機械保守サービス詳細!C11="","",他社製機械保守サービス詳細!C11)</f>
        <v/>
      </c>
      <c r="B16" s="169" t="str">
        <f>IF(他社製機械保守サービス詳細!G11="","",他社製機械保守サービス詳細!G11)</f>
        <v/>
      </c>
      <c r="C16" s="170" t="str">
        <f>IF(他社製機械保守サービス詳細!E11="","",他社製機械保守サービス詳細!E11)</f>
        <v/>
      </c>
      <c r="D16" s="171" t="str">
        <f>IF(他社製機械保守サービス詳細!F11="","",他社製機械保守サービス詳細!F11)</f>
        <v/>
      </c>
      <c r="E16" s="172" t="str">
        <f>IF(他社製機械保守サービス詳細!H11="","",SUM(他社製機械保守サービス詳細!H11/12))</f>
        <v/>
      </c>
      <c r="F16" s="172" t="str">
        <f>IF(他社製機械保守サービス詳細!I11="","",SUM(他社製機械保守サービス詳細!I11/12))</f>
        <v/>
      </c>
      <c r="G16" s="173" t="str">
        <f t="shared" si="0"/>
        <v/>
      </c>
      <c r="H16" s="173" t="str">
        <f t="shared" si="1"/>
        <v/>
      </c>
      <c r="I16" s="174" t="str">
        <f t="shared" si="2"/>
        <v/>
      </c>
      <c r="K16" s="175" t="e">
        <f t="shared" si="3"/>
        <v>#VALUE!</v>
      </c>
      <c r="L16" s="153" t="e">
        <f t="shared" si="4"/>
        <v>#VALUE!</v>
      </c>
    </row>
    <row r="17" spans="1:12" x14ac:dyDescent="0.2">
      <c r="A17" s="168" t="str">
        <f>IF(他社製機械保守サービス詳細!C12="","",他社製機械保守サービス詳細!C12)</f>
        <v/>
      </c>
      <c r="B17" s="169" t="str">
        <f>IF(他社製機械保守サービス詳細!G12="","",他社製機械保守サービス詳細!G12)</f>
        <v/>
      </c>
      <c r="C17" s="170" t="str">
        <f>IF(他社製機械保守サービス詳細!E12="","",他社製機械保守サービス詳細!E12)</f>
        <v/>
      </c>
      <c r="D17" s="171" t="str">
        <f>IF(他社製機械保守サービス詳細!F12="","",他社製機械保守サービス詳細!F12)</f>
        <v/>
      </c>
      <c r="E17" s="172" t="str">
        <f>IF(他社製機械保守サービス詳細!H12="","",SUM(他社製機械保守サービス詳細!H12/12))</f>
        <v/>
      </c>
      <c r="F17" s="172" t="str">
        <f>IF(他社製機械保守サービス詳細!I12="","",SUM(他社製機械保守サービス詳細!I12/12))</f>
        <v/>
      </c>
      <c r="G17" s="173" t="str">
        <f t="shared" si="0"/>
        <v/>
      </c>
      <c r="H17" s="173" t="str">
        <f t="shared" si="1"/>
        <v/>
      </c>
      <c r="I17" s="174" t="str">
        <f t="shared" si="2"/>
        <v/>
      </c>
      <c r="K17" s="175" t="e">
        <f t="shared" si="3"/>
        <v>#VALUE!</v>
      </c>
      <c r="L17" s="153" t="e">
        <f t="shared" si="4"/>
        <v>#VALUE!</v>
      </c>
    </row>
    <row r="18" spans="1:12" x14ac:dyDescent="0.2">
      <c r="A18" s="168" t="str">
        <f>IF(他社製機械保守サービス詳細!C13="","",他社製機械保守サービス詳細!C13)</f>
        <v/>
      </c>
      <c r="B18" s="169" t="str">
        <f>IF(他社製機械保守サービス詳細!G13="","",他社製機械保守サービス詳細!G13)</f>
        <v/>
      </c>
      <c r="C18" s="170" t="str">
        <f>IF(他社製機械保守サービス詳細!E13="","",他社製機械保守サービス詳細!E13)</f>
        <v/>
      </c>
      <c r="D18" s="171" t="str">
        <f>IF(他社製機械保守サービス詳細!F13="","",他社製機械保守サービス詳細!F13)</f>
        <v/>
      </c>
      <c r="E18" s="172" t="str">
        <f>IF(他社製機械保守サービス詳細!H13="","",SUM(他社製機械保守サービス詳細!H13/12))</f>
        <v/>
      </c>
      <c r="F18" s="172" t="str">
        <f>IF(他社製機械保守サービス詳細!I13="","",SUM(他社製機械保守サービス詳細!I13/12))</f>
        <v/>
      </c>
      <c r="G18" s="173" t="str">
        <f t="shared" si="0"/>
        <v/>
      </c>
      <c r="H18" s="173" t="str">
        <f t="shared" si="1"/>
        <v/>
      </c>
      <c r="I18" s="174" t="str">
        <f t="shared" si="2"/>
        <v/>
      </c>
      <c r="K18" s="175" t="e">
        <f t="shared" si="3"/>
        <v>#VALUE!</v>
      </c>
      <c r="L18" s="153" t="e">
        <f t="shared" si="4"/>
        <v>#VALUE!</v>
      </c>
    </row>
    <row r="19" spans="1:12" x14ac:dyDescent="0.2">
      <c r="A19" s="168" t="str">
        <f>IF(他社製機械保守サービス詳細!C14="","",他社製機械保守サービス詳細!C14)</f>
        <v/>
      </c>
      <c r="B19" s="169" t="str">
        <f>IF(他社製機械保守サービス詳細!G14="","",他社製機械保守サービス詳細!G14)</f>
        <v/>
      </c>
      <c r="C19" s="170" t="str">
        <f>IF(他社製機械保守サービス詳細!E14="","",他社製機械保守サービス詳細!E14)</f>
        <v/>
      </c>
      <c r="D19" s="171" t="str">
        <f>IF(他社製機械保守サービス詳細!F14="","",他社製機械保守サービス詳細!F14)</f>
        <v/>
      </c>
      <c r="E19" s="172" t="str">
        <f>IF(他社製機械保守サービス詳細!H14="","",SUM(他社製機械保守サービス詳細!H14/12))</f>
        <v/>
      </c>
      <c r="F19" s="172" t="str">
        <f>IF(他社製機械保守サービス詳細!I14="","",SUM(他社製機械保守サービス詳細!I14/12))</f>
        <v/>
      </c>
      <c r="G19" s="173" t="str">
        <f t="shared" si="0"/>
        <v/>
      </c>
      <c r="H19" s="173" t="str">
        <f t="shared" si="1"/>
        <v/>
      </c>
      <c r="I19" s="174" t="str">
        <f t="shared" si="2"/>
        <v/>
      </c>
      <c r="K19" s="175" t="e">
        <f t="shared" si="3"/>
        <v>#VALUE!</v>
      </c>
      <c r="L19" s="153" t="e">
        <f t="shared" ref="L19:L82" si="5">DBCS(K19)</f>
        <v>#VALUE!</v>
      </c>
    </row>
    <row r="20" spans="1:12" x14ac:dyDescent="0.2">
      <c r="A20" s="168" t="str">
        <f>IF(他社製機械保守サービス詳細!C15="","",他社製機械保守サービス詳細!C15)</f>
        <v/>
      </c>
      <c r="B20" s="169" t="str">
        <f>IF(他社製機械保守サービス詳細!G15="","",他社製機械保守サービス詳細!G15)</f>
        <v/>
      </c>
      <c r="C20" s="170" t="str">
        <f>IF(他社製機械保守サービス詳細!E15="","",他社製機械保守サービス詳細!E15)</f>
        <v/>
      </c>
      <c r="D20" s="171" t="str">
        <f>IF(他社製機械保守サービス詳細!F15="","",他社製機械保守サービス詳細!F15)</f>
        <v/>
      </c>
      <c r="E20" s="172" t="str">
        <f>IF(他社製機械保守サービス詳細!H15="","",SUM(他社製機械保守サービス詳細!H15/12))</f>
        <v/>
      </c>
      <c r="F20" s="172" t="str">
        <f>IF(他社製機械保守サービス詳細!I15="","",SUM(他社製機械保守サービス詳細!I15/12))</f>
        <v/>
      </c>
      <c r="G20" s="173" t="str">
        <f t="shared" si="0"/>
        <v/>
      </c>
      <c r="H20" s="173" t="str">
        <f t="shared" si="1"/>
        <v/>
      </c>
      <c r="I20" s="174" t="str">
        <f t="shared" si="2"/>
        <v/>
      </c>
      <c r="K20" s="175" t="e">
        <f t="shared" si="3"/>
        <v>#VALUE!</v>
      </c>
      <c r="L20" s="153" t="e">
        <f t="shared" si="5"/>
        <v>#VALUE!</v>
      </c>
    </row>
    <row r="21" spans="1:12" x14ac:dyDescent="0.2">
      <c r="A21" s="168" t="str">
        <f>IF(他社製機械保守サービス詳細!C16="","",他社製機械保守サービス詳細!C16)</f>
        <v/>
      </c>
      <c r="B21" s="169" t="str">
        <f>IF(他社製機械保守サービス詳細!G16="","",他社製機械保守サービス詳細!G16)</f>
        <v/>
      </c>
      <c r="C21" s="170" t="str">
        <f>IF(他社製機械保守サービス詳細!E16="","",他社製機械保守サービス詳細!E16)</f>
        <v/>
      </c>
      <c r="D21" s="171" t="str">
        <f>IF(他社製機械保守サービス詳細!F16="","",他社製機械保守サービス詳細!F16)</f>
        <v/>
      </c>
      <c r="E21" s="172" t="str">
        <f>IF(他社製機械保守サービス詳細!H16="","",SUM(他社製機械保守サービス詳細!H16/12))</f>
        <v/>
      </c>
      <c r="F21" s="172" t="str">
        <f>IF(他社製機械保守サービス詳細!I16="","",SUM(他社製機械保守サービス詳細!I16/12))</f>
        <v/>
      </c>
      <c r="G21" s="173" t="str">
        <f t="shared" si="0"/>
        <v/>
      </c>
      <c r="H21" s="173" t="str">
        <f t="shared" si="1"/>
        <v/>
      </c>
      <c r="I21" s="174" t="str">
        <f t="shared" si="2"/>
        <v/>
      </c>
      <c r="K21" s="175" t="e">
        <f t="shared" si="3"/>
        <v>#VALUE!</v>
      </c>
      <c r="L21" s="153" t="e">
        <f t="shared" si="5"/>
        <v>#VALUE!</v>
      </c>
    </row>
    <row r="22" spans="1:12" x14ac:dyDescent="0.2">
      <c r="A22" s="168" t="str">
        <f>IF(他社製機械保守サービス詳細!C17="","",他社製機械保守サービス詳細!C17)</f>
        <v/>
      </c>
      <c r="B22" s="169" t="str">
        <f>IF(他社製機械保守サービス詳細!G17="","",他社製機械保守サービス詳細!G17)</f>
        <v/>
      </c>
      <c r="C22" s="170" t="str">
        <f>IF(他社製機械保守サービス詳細!E17="","",他社製機械保守サービス詳細!E17)</f>
        <v/>
      </c>
      <c r="D22" s="171" t="str">
        <f>IF(他社製機械保守サービス詳細!F17="","",他社製機械保守サービス詳細!F17)</f>
        <v/>
      </c>
      <c r="E22" s="172" t="str">
        <f>IF(他社製機械保守サービス詳細!H17="","",SUM(他社製機械保守サービス詳細!H17/12))</f>
        <v/>
      </c>
      <c r="F22" s="172" t="str">
        <f>IF(他社製機械保守サービス詳細!I17="","",SUM(他社製機械保守サービス詳細!I17/12))</f>
        <v/>
      </c>
      <c r="G22" s="173" t="str">
        <f t="shared" si="0"/>
        <v/>
      </c>
      <c r="H22" s="173" t="str">
        <f t="shared" si="1"/>
        <v/>
      </c>
      <c r="I22" s="174" t="str">
        <f t="shared" si="2"/>
        <v/>
      </c>
      <c r="K22" s="175" t="e">
        <f t="shared" si="3"/>
        <v>#VALUE!</v>
      </c>
      <c r="L22" s="153" t="e">
        <f t="shared" si="5"/>
        <v>#VALUE!</v>
      </c>
    </row>
    <row r="23" spans="1:12" x14ac:dyDescent="0.2">
      <c r="A23" s="168" t="str">
        <f>IF(他社製機械保守サービス詳細!C18="","",他社製機械保守サービス詳細!C18)</f>
        <v/>
      </c>
      <c r="B23" s="169" t="str">
        <f>IF(他社製機械保守サービス詳細!G18="","",他社製機械保守サービス詳細!G18)</f>
        <v/>
      </c>
      <c r="C23" s="170" t="str">
        <f>IF(他社製機械保守サービス詳細!E18="","",他社製機械保守サービス詳細!E18)</f>
        <v/>
      </c>
      <c r="D23" s="171" t="str">
        <f>IF(他社製機械保守サービス詳細!F18="","",他社製機械保守サービス詳細!F18)</f>
        <v/>
      </c>
      <c r="E23" s="172" t="str">
        <f>IF(他社製機械保守サービス詳細!H18="","",SUM(他社製機械保守サービス詳細!H18/12))</f>
        <v/>
      </c>
      <c r="F23" s="172" t="str">
        <f>IF(他社製機械保守サービス詳細!I18="","",SUM(他社製機械保守サービス詳細!I18/12))</f>
        <v/>
      </c>
      <c r="G23" s="173" t="str">
        <f t="shared" si="0"/>
        <v/>
      </c>
      <c r="H23" s="173" t="str">
        <f t="shared" si="1"/>
        <v/>
      </c>
      <c r="I23" s="174" t="str">
        <f t="shared" si="2"/>
        <v/>
      </c>
      <c r="K23" s="175" t="e">
        <f t="shared" si="3"/>
        <v>#VALUE!</v>
      </c>
      <c r="L23" s="153" t="e">
        <f t="shared" si="5"/>
        <v>#VALUE!</v>
      </c>
    </row>
    <row r="24" spans="1:12" x14ac:dyDescent="0.2">
      <c r="A24" s="168" t="str">
        <f>IF(他社製機械保守サービス詳細!C19="","",他社製機械保守サービス詳細!C19)</f>
        <v/>
      </c>
      <c r="B24" s="169" t="str">
        <f>IF(他社製機械保守サービス詳細!G19="","",他社製機械保守サービス詳細!G19)</f>
        <v/>
      </c>
      <c r="C24" s="170" t="str">
        <f>IF(他社製機械保守サービス詳細!E19="","",他社製機械保守サービス詳細!E19)</f>
        <v/>
      </c>
      <c r="D24" s="171" t="str">
        <f>IF(他社製機械保守サービス詳細!F19="","",他社製機械保守サービス詳細!F19)</f>
        <v/>
      </c>
      <c r="E24" s="172" t="str">
        <f>IF(他社製機械保守サービス詳細!H19="","",SUM(他社製機械保守サービス詳細!H19/12))</f>
        <v/>
      </c>
      <c r="F24" s="172" t="str">
        <f>IF(他社製機械保守サービス詳細!I19="","",SUM(他社製機械保守サービス詳細!I19/12))</f>
        <v/>
      </c>
      <c r="G24" s="173" t="str">
        <f t="shared" si="0"/>
        <v/>
      </c>
      <c r="H24" s="173" t="str">
        <f t="shared" si="1"/>
        <v/>
      </c>
      <c r="I24" s="174" t="str">
        <f t="shared" si="2"/>
        <v/>
      </c>
      <c r="K24" s="175" t="e">
        <f t="shared" si="3"/>
        <v>#VALUE!</v>
      </c>
      <c r="L24" s="153" t="e">
        <f t="shared" si="5"/>
        <v>#VALUE!</v>
      </c>
    </row>
    <row r="25" spans="1:12" x14ac:dyDescent="0.2">
      <c r="A25" s="168" t="str">
        <f>IF(他社製機械保守サービス詳細!C20="","",他社製機械保守サービス詳細!C20)</f>
        <v/>
      </c>
      <c r="B25" s="169" t="str">
        <f>IF(他社製機械保守サービス詳細!G20="","",他社製機械保守サービス詳細!G20)</f>
        <v/>
      </c>
      <c r="C25" s="170" t="str">
        <f>IF(他社製機械保守サービス詳細!E20="","",他社製機械保守サービス詳細!E20)</f>
        <v/>
      </c>
      <c r="D25" s="171" t="str">
        <f>IF(他社製機械保守サービス詳細!F20="","",他社製機械保守サービス詳細!F20)</f>
        <v/>
      </c>
      <c r="E25" s="172" t="str">
        <f>IF(他社製機械保守サービス詳細!H20="","",SUM(他社製機械保守サービス詳細!H20/12))</f>
        <v/>
      </c>
      <c r="F25" s="172" t="str">
        <f>IF(他社製機械保守サービス詳細!I20="","",SUM(他社製機械保守サービス詳細!I20/12))</f>
        <v/>
      </c>
      <c r="G25" s="173" t="str">
        <f t="shared" si="0"/>
        <v/>
      </c>
      <c r="H25" s="173" t="str">
        <f t="shared" si="1"/>
        <v/>
      </c>
      <c r="I25" s="174" t="str">
        <f t="shared" si="2"/>
        <v/>
      </c>
      <c r="K25" s="175" t="e">
        <f t="shared" si="3"/>
        <v>#VALUE!</v>
      </c>
      <c r="L25" s="153" t="e">
        <f t="shared" si="5"/>
        <v>#VALUE!</v>
      </c>
    </row>
    <row r="26" spans="1:12" x14ac:dyDescent="0.2">
      <c r="A26" s="168" t="str">
        <f>IF(他社製機械保守サービス詳細!C21="","",他社製機械保守サービス詳細!C21)</f>
        <v/>
      </c>
      <c r="B26" s="169" t="str">
        <f>IF(他社製機械保守サービス詳細!G21="","",他社製機械保守サービス詳細!G21)</f>
        <v/>
      </c>
      <c r="C26" s="170" t="str">
        <f>IF(他社製機械保守サービス詳細!E21="","",他社製機械保守サービス詳細!E21)</f>
        <v/>
      </c>
      <c r="D26" s="171" t="str">
        <f>IF(他社製機械保守サービス詳細!F21="","",他社製機械保守サービス詳細!F21)</f>
        <v/>
      </c>
      <c r="E26" s="172" t="str">
        <f>IF(他社製機械保守サービス詳細!H21="","",SUM(他社製機械保守サービス詳細!H21/12))</f>
        <v/>
      </c>
      <c r="F26" s="172" t="str">
        <f>IF(他社製機械保守サービス詳細!I21="","",SUM(他社製機械保守サービス詳細!I21/12))</f>
        <v/>
      </c>
      <c r="G26" s="173" t="str">
        <f t="shared" si="0"/>
        <v/>
      </c>
      <c r="H26" s="173" t="str">
        <f t="shared" si="1"/>
        <v/>
      </c>
      <c r="I26" s="174" t="str">
        <f t="shared" si="2"/>
        <v/>
      </c>
      <c r="K26" s="175" t="e">
        <f t="shared" si="3"/>
        <v>#VALUE!</v>
      </c>
      <c r="L26" s="153" t="e">
        <f t="shared" si="5"/>
        <v>#VALUE!</v>
      </c>
    </row>
    <row r="27" spans="1:12" x14ac:dyDescent="0.2">
      <c r="A27" s="168" t="str">
        <f>IF(他社製機械保守サービス詳細!C22="","",他社製機械保守サービス詳細!C22)</f>
        <v/>
      </c>
      <c r="B27" s="169" t="str">
        <f>IF(他社製機械保守サービス詳細!G22="","",他社製機械保守サービス詳細!G22)</f>
        <v/>
      </c>
      <c r="C27" s="170" t="str">
        <f>IF(他社製機械保守サービス詳細!E22="","",他社製機械保守サービス詳細!E22)</f>
        <v/>
      </c>
      <c r="D27" s="171" t="str">
        <f>IF(他社製機械保守サービス詳細!F22="","",他社製機械保守サービス詳細!F22)</f>
        <v/>
      </c>
      <c r="E27" s="172" t="str">
        <f>IF(他社製機械保守サービス詳細!H22="","",SUM(他社製機械保守サービス詳細!H22/12))</f>
        <v/>
      </c>
      <c r="F27" s="172" t="str">
        <f>IF(他社製機械保守サービス詳細!I22="","",SUM(他社製機械保守サービス詳細!I22/12))</f>
        <v/>
      </c>
      <c r="G27" s="173" t="str">
        <f t="shared" si="0"/>
        <v/>
      </c>
      <c r="H27" s="173" t="str">
        <f t="shared" si="1"/>
        <v/>
      </c>
      <c r="I27" s="174" t="str">
        <f t="shared" si="2"/>
        <v/>
      </c>
      <c r="K27" s="175" t="e">
        <f t="shared" si="3"/>
        <v>#VALUE!</v>
      </c>
      <c r="L27" s="153" t="e">
        <f t="shared" si="5"/>
        <v>#VALUE!</v>
      </c>
    </row>
    <row r="28" spans="1:12" x14ac:dyDescent="0.2">
      <c r="A28" s="168" t="str">
        <f>IF(他社製機械保守サービス詳細!C23="","",他社製機械保守サービス詳細!C23)</f>
        <v/>
      </c>
      <c r="B28" s="169" t="str">
        <f>IF(他社製機械保守サービス詳細!G23="","",他社製機械保守サービス詳細!G23)</f>
        <v/>
      </c>
      <c r="C28" s="170" t="str">
        <f>IF(他社製機械保守サービス詳細!E23="","",他社製機械保守サービス詳細!E23)</f>
        <v/>
      </c>
      <c r="D28" s="171" t="str">
        <f>IF(他社製機械保守サービス詳細!F23="","",他社製機械保守サービス詳細!F23)</f>
        <v/>
      </c>
      <c r="E28" s="172" t="str">
        <f>IF(他社製機械保守サービス詳細!H23="","",SUM(他社製機械保守サービス詳細!H23/12))</f>
        <v/>
      </c>
      <c r="F28" s="172" t="str">
        <f>IF(他社製機械保守サービス詳細!I23="","",SUM(他社製機械保守サービス詳細!I23/12))</f>
        <v/>
      </c>
      <c r="G28" s="173" t="str">
        <f t="shared" si="0"/>
        <v/>
      </c>
      <c r="H28" s="173" t="str">
        <f t="shared" si="1"/>
        <v/>
      </c>
      <c r="I28" s="174" t="str">
        <f t="shared" si="2"/>
        <v/>
      </c>
      <c r="K28" s="175" t="e">
        <f t="shared" si="3"/>
        <v>#VALUE!</v>
      </c>
      <c r="L28" s="153" t="e">
        <f t="shared" si="5"/>
        <v>#VALUE!</v>
      </c>
    </row>
    <row r="29" spans="1:12" x14ac:dyDescent="0.2">
      <c r="A29" s="168" t="str">
        <f>IF(他社製機械保守サービス詳細!C24="","",他社製機械保守サービス詳細!C24)</f>
        <v/>
      </c>
      <c r="B29" s="169" t="str">
        <f>IF(他社製機械保守サービス詳細!G24="","",他社製機械保守サービス詳細!G24)</f>
        <v/>
      </c>
      <c r="C29" s="170" t="str">
        <f>IF(他社製機械保守サービス詳細!E24="","",他社製機械保守サービス詳細!E24)</f>
        <v/>
      </c>
      <c r="D29" s="171" t="str">
        <f>IF(他社製機械保守サービス詳細!F24="","",他社製機械保守サービス詳細!F24)</f>
        <v/>
      </c>
      <c r="E29" s="172" t="str">
        <f>IF(他社製機械保守サービス詳細!H24="","",SUM(他社製機械保守サービス詳細!H24/12))</f>
        <v/>
      </c>
      <c r="F29" s="172" t="str">
        <f>IF(他社製機械保守サービス詳細!I24="","",SUM(他社製機械保守サービス詳細!I24/12))</f>
        <v/>
      </c>
      <c r="G29" s="173" t="str">
        <f t="shared" si="0"/>
        <v/>
      </c>
      <c r="H29" s="173" t="str">
        <f t="shared" si="1"/>
        <v/>
      </c>
      <c r="I29" s="174" t="str">
        <f t="shared" si="2"/>
        <v/>
      </c>
      <c r="K29" s="175" t="e">
        <f t="shared" si="3"/>
        <v>#VALUE!</v>
      </c>
      <c r="L29" s="153" t="e">
        <f t="shared" si="5"/>
        <v>#VALUE!</v>
      </c>
    </row>
    <row r="30" spans="1:12" x14ac:dyDescent="0.2">
      <c r="A30" s="168" t="str">
        <f>IF(他社製機械保守サービス詳細!C25="","",他社製機械保守サービス詳細!C25)</f>
        <v/>
      </c>
      <c r="B30" s="169" t="str">
        <f>IF(他社製機械保守サービス詳細!G25="","",他社製機械保守サービス詳細!G25)</f>
        <v/>
      </c>
      <c r="C30" s="170" t="str">
        <f>IF(他社製機械保守サービス詳細!E25="","",他社製機械保守サービス詳細!E25)</f>
        <v/>
      </c>
      <c r="D30" s="171" t="str">
        <f>IF(他社製機械保守サービス詳細!F25="","",他社製機械保守サービス詳細!F25)</f>
        <v/>
      </c>
      <c r="E30" s="172" t="str">
        <f>IF(他社製機械保守サービス詳細!H25="","",SUM(他社製機械保守サービス詳細!H25/12))</f>
        <v/>
      </c>
      <c r="F30" s="172" t="str">
        <f>IF(他社製機械保守サービス詳細!I25="","",SUM(他社製機械保守サービス詳細!I25/12))</f>
        <v/>
      </c>
      <c r="G30" s="173" t="str">
        <f t="shared" si="0"/>
        <v/>
      </c>
      <c r="H30" s="173" t="str">
        <f t="shared" si="1"/>
        <v/>
      </c>
      <c r="I30" s="174" t="str">
        <f t="shared" si="2"/>
        <v/>
      </c>
      <c r="K30" s="175" t="e">
        <f t="shared" si="3"/>
        <v>#VALUE!</v>
      </c>
      <c r="L30" s="153" t="e">
        <f t="shared" si="5"/>
        <v>#VALUE!</v>
      </c>
    </row>
    <row r="31" spans="1:12" x14ac:dyDescent="0.2">
      <c r="A31" s="168" t="str">
        <f>IF(他社製機械保守サービス詳細!C26="","",他社製機械保守サービス詳細!C26)</f>
        <v/>
      </c>
      <c r="B31" s="169" t="str">
        <f>IF(他社製機械保守サービス詳細!G26="","",他社製機械保守サービス詳細!G26)</f>
        <v/>
      </c>
      <c r="C31" s="170" t="str">
        <f>IF(他社製機械保守サービス詳細!E26="","",他社製機械保守サービス詳細!E26)</f>
        <v/>
      </c>
      <c r="D31" s="171" t="str">
        <f>IF(他社製機械保守サービス詳細!F26="","",他社製機械保守サービス詳細!F26)</f>
        <v/>
      </c>
      <c r="E31" s="172" t="str">
        <f>IF(他社製機械保守サービス詳細!H26="","",SUM(他社製機械保守サービス詳細!H26/12))</f>
        <v/>
      </c>
      <c r="F31" s="172" t="str">
        <f>IF(他社製機械保守サービス詳細!I26="","",SUM(他社製機械保守サービス詳細!I26/12))</f>
        <v/>
      </c>
      <c r="G31" s="173" t="str">
        <f t="shared" si="0"/>
        <v/>
      </c>
      <c r="H31" s="173" t="str">
        <f t="shared" si="1"/>
        <v/>
      </c>
      <c r="I31" s="174" t="str">
        <f t="shared" si="2"/>
        <v/>
      </c>
      <c r="K31" s="175" t="e">
        <f t="shared" si="3"/>
        <v>#VALUE!</v>
      </c>
      <c r="L31" s="153" t="e">
        <f t="shared" si="5"/>
        <v>#VALUE!</v>
      </c>
    </row>
    <row r="32" spans="1:12" x14ac:dyDescent="0.2">
      <c r="A32" s="168" t="str">
        <f>IF(他社製機械保守サービス詳細!C27="","",他社製機械保守サービス詳細!C27)</f>
        <v/>
      </c>
      <c r="B32" s="169" t="str">
        <f>IF(他社製機械保守サービス詳細!G27="","",他社製機械保守サービス詳細!G27)</f>
        <v/>
      </c>
      <c r="C32" s="170" t="str">
        <f>IF(他社製機械保守サービス詳細!E27="","",他社製機械保守サービス詳細!E27)</f>
        <v/>
      </c>
      <c r="D32" s="171" t="str">
        <f>IF(他社製機械保守サービス詳細!F27="","",他社製機械保守サービス詳細!F27)</f>
        <v/>
      </c>
      <c r="E32" s="172" t="str">
        <f>IF(他社製機械保守サービス詳細!H27="","",SUM(他社製機械保守サービス詳細!H27/12))</f>
        <v/>
      </c>
      <c r="F32" s="172" t="str">
        <f>IF(他社製機械保守サービス詳細!I27="","",SUM(他社製機械保守サービス詳細!I27/12))</f>
        <v/>
      </c>
      <c r="G32" s="173" t="str">
        <f t="shared" si="0"/>
        <v/>
      </c>
      <c r="H32" s="173" t="str">
        <f t="shared" si="1"/>
        <v/>
      </c>
      <c r="I32" s="174" t="str">
        <f t="shared" si="2"/>
        <v/>
      </c>
      <c r="K32" s="175" t="e">
        <f t="shared" si="3"/>
        <v>#VALUE!</v>
      </c>
      <c r="L32" s="153" t="e">
        <f t="shared" si="5"/>
        <v>#VALUE!</v>
      </c>
    </row>
    <row r="33" spans="1:12" x14ac:dyDescent="0.2">
      <c r="A33" s="168" t="str">
        <f>IF(他社製機械保守サービス詳細!C28="","",他社製機械保守サービス詳細!C28)</f>
        <v/>
      </c>
      <c r="B33" s="169" t="str">
        <f>IF(他社製機械保守サービス詳細!G28="","",他社製機械保守サービス詳細!G28)</f>
        <v/>
      </c>
      <c r="C33" s="170" t="str">
        <f>IF(他社製機械保守サービス詳細!E28="","",他社製機械保守サービス詳細!E28)</f>
        <v/>
      </c>
      <c r="D33" s="171" t="str">
        <f>IF(他社製機械保守サービス詳細!F28="","",他社製機械保守サービス詳細!F28)</f>
        <v/>
      </c>
      <c r="E33" s="172" t="str">
        <f>IF(他社製機械保守サービス詳細!H28="","",SUM(他社製機械保守サービス詳細!H28/12))</f>
        <v/>
      </c>
      <c r="F33" s="172" t="str">
        <f>IF(他社製機械保守サービス詳細!I28="","",SUM(他社製機械保守サービス詳細!I28/12))</f>
        <v/>
      </c>
      <c r="G33" s="173" t="str">
        <f t="shared" si="0"/>
        <v/>
      </c>
      <c r="H33" s="173" t="str">
        <f t="shared" si="1"/>
        <v/>
      </c>
      <c r="I33" s="174" t="str">
        <f t="shared" si="2"/>
        <v/>
      </c>
      <c r="K33" s="175" t="e">
        <f t="shared" si="3"/>
        <v>#VALUE!</v>
      </c>
      <c r="L33" s="153" t="e">
        <f t="shared" si="5"/>
        <v>#VALUE!</v>
      </c>
    </row>
    <row r="34" spans="1:12" x14ac:dyDescent="0.2">
      <c r="A34" s="168" t="str">
        <f>IF(他社製機械保守サービス詳細!C29="","",他社製機械保守サービス詳細!C29)</f>
        <v/>
      </c>
      <c r="B34" s="169" t="str">
        <f>IF(他社製機械保守サービス詳細!G29="","",他社製機械保守サービス詳細!G29)</f>
        <v/>
      </c>
      <c r="C34" s="170" t="str">
        <f>IF(他社製機械保守サービス詳細!E29="","",他社製機械保守サービス詳細!E29)</f>
        <v/>
      </c>
      <c r="D34" s="171" t="str">
        <f>IF(他社製機械保守サービス詳細!F29="","",他社製機械保守サービス詳細!F29)</f>
        <v/>
      </c>
      <c r="E34" s="172" t="str">
        <f>IF(他社製機械保守サービス詳細!H29="","",SUM(他社製機械保守サービス詳細!H29/12))</f>
        <v/>
      </c>
      <c r="F34" s="172" t="str">
        <f>IF(他社製機械保守サービス詳細!I29="","",SUM(他社製機械保守サービス詳細!I29/12))</f>
        <v/>
      </c>
      <c r="G34" s="173" t="str">
        <f t="shared" si="0"/>
        <v/>
      </c>
      <c r="H34" s="173" t="str">
        <f t="shared" si="1"/>
        <v/>
      </c>
      <c r="I34" s="174" t="str">
        <f t="shared" si="2"/>
        <v/>
      </c>
      <c r="K34" s="175" t="e">
        <f t="shared" si="3"/>
        <v>#VALUE!</v>
      </c>
      <c r="L34" s="153" t="e">
        <f t="shared" si="5"/>
        <v>#VALUE!</v>
      </c>
    </row>
    <row r="35" spans="1:12" x14ac:dyDescent="0.2">
      <c r="A35" s="168" t="str">
        <f>IF(他社製機械保守サービス詳細!C30="","",他社製機械保守サービス詳細!C30)</f>
        <v/>
      </c>
      <c r="B35" s="169" t="str">
        <f>IF(他社製機械保守サービス詳細!G30="","",他社製機械保守サービス詳細!G30)</f>
        <v/>
      </c>
      <c r="C35" s="170" t="str">
        <f>IF(他社製機械保守サービス詳細!E30="","",他社製機械保守サービス詳細!E30)</f>
        <v/>
      </c>
      <c r="D35" s="171" t="str">
        <f>IF(他社製機械保守サービス詳細!F30="","",他社製機械保守サービス詳細!F30)</f>
        <v/>
      </c>
      <c r="E35" s="172" t="str">
        <f>IF(他社製機械保守サービス詳細!H30="","",SUM(他社製機械保守サービス詳細!H30/12))</f>
        <v/>
      </c>
      <c r="F35" s="172" t="str">
        <f>IF(他社製機械保守サービス詳細!I30="","",SUM(他社製機械保守サービス詳細!I30/12))</f>
        <v/>
      </c>
      <c r="G35" s="173" t="str">
        <f t="shared" si="0"/>
        <v/>
      </c>
      <c r="H35" s="173" t="str">
        <f t="shared" si="1"/>
        <v/>
      </c>
      <c r="I35" s="174" t="str">
        <f t="shared" si="2"/>
        <v/>
      </c>
      <c r="K35" s="175" t="e">
        <f t="shared" si="3"/>
        <v>#VALUE!</v>
      </c>
      <c r="L35" s="153" t="e">
        <f t="shared" si="5"/>
        <v>#VALUE!</v>
      </c>
    </row>
    <row r="36" spans="1:12" x14ac:dyDescent="0.2">
      <c r="A36" s="168" t="str">
        <f>IF(他社製機械保守サービス詳細!C31="","",他社製機械保守サービス詳細!C31)</f>
        <v/>
      </c>
      <c r="B36" s="169" t="str">
        <f>IF(他社製機械保守サービス詳細!G31="","",他社製機械保守サービス詳細!G31)</f>
        <v/>
      </c>
      <c r="C36" s="170" t="str">
        <f>IF(他社製機械保守サービス詳細!E31="","",他社製機械保守サービス詳細!E31)</f>
        <v/>
      </c>
      <c r="D36" s="171" t="str">
        <f>IF(他社製機械保守サービス詳細!F31="","",他社製機械保守サービス詳細!F31)</f>
        <v/>
      </c>
      <c r="E36" s="172" t="str">
        <f>IF(他社製機械保守サービス詳細!H31="","",SUM(他社製機械保守サービス詳細!H31/12))</f>
        <v/>
      </c>
      <c r="F36" s="172" t="str">
        <f>IF(他社製機械保守サービス詳細!I31="","",SUM(他社製機械保守サービス詳細!I31/12))</f>
        <v/>
      </c>
      <c r="G36" s="173" t="str">
        <f t="shared" si="0"/>
        <v/>
      </c>
      <c r="H36" s="173" t="str">
        <f t="shared" si="1"/>
        <v/>
      </c>
      <c r="I36" s="174" t="str">
        <f t="shared" si="2"/>
        <v/>
      </c>
      <c r="K36" s="175" t="e">
        <f t="shared" si="3"/>
        <v>#VALUE!</v>
      </c>
      <c r="L36" s="153" t="e">
        <f t="shared" si="5"/>
        <v>#VALUE!</v>
      </c>
    </row>
    <row r="37" spans="1:12" x14ac:dyDescent="0.2">
      <c r="A37" s="168" t="str">
        <f>IF(他社製機械保守サービス詳細!C32="","",他社製機械保守サービス詳細!C32)</f>
        <v/>
      </c>
      <c r="B37" s="169" t="str">
        <f>IF(他社製機械保守サービス詳細!G32="","",他社製機械保守サービス詳細!G32)</f>
        <v/>
      </c>
      <c r="C37" s="170" t="str">
        <f>IF(他社製機械保守サービス詳細!E32="","",他社製機械保守サービス詳細!E32)</f>
        <v/>
      </c>
      <c r="D37" s="171" t="str">
        <f>IF(他社製機械保守サービス詳細!F32="","",他社製機械保守サービス詳細!F32)</f>
        <v/>
      </c>
      <c r="E37" s="172" t="str">
        <f>IF(他社製機械保守サービス詳細!H32="","",SUM(他社製機械保守サービス詳細!H32/12))</f>
        <v/>
      </c>
      <c r="F37" s="172" t="str">
        <f>IF(他社製機械保守サービス詳細!I32="","",SUM(他社製機械保守サービス詳細!I32/12))</f>
        <v/>
      </c>
      <c r="G37" s="173" t="str">
        <f t="shared" si="0"/>
        <v/>
      </c>
      <c r="H37" s="173" t="str">
        <f t="shared" si="1"/>
        <v/>
      </c>
      <c r="I37" s="174" t="str">
        <f t="shared" si="2"/>
        <v/>
      </c>
      <c r="K37" s="175" t="e">
        <f t="shared" si="3"/>
        <v>#VALUE!</v>
      </c>
      <c r="L37" s="153" t="e">
        <f t="shared" si="5"/>
        <v>#VALUE!</v>
      </c>
    </row>
    <row r="38" spans="1:12" x14ac:dyDescent="0.2">
      <c r="A38" s="168" t="str">
        <f>IF(他社製機械保守サービス詳細!C33="","",他社製機械保守サービス詳細!C33)</f>
        <v/>
      </c>
      <c r="B38" s="169" t="str">
        <f>IF(他社製機械保守サービス詳細!G33="","",他社製機械保守サービス詳細!G33)</f>
        <v/>
      </c>
      <c r="C38" s="170" t="str">
        <f>IF(他社製機械保守サービス詳細!E33="","",他社製機械保守サービス詳細!E33)</f>
        <v/>
      </c>
      <c r="D38" s="171" t="str">
        <f>IF(他社製機械保守サービス詳細!F33="","",他社製機械保守サービス詳細!F33)</f>
        <v/>
      </c>
      <c r="E38" s="172" t="str">
        <f>IF(他社製機械保守サービス詳細!H33="","",SUM(他社製機械保守サービス詳細!H33/12))</f>
        <v/>
      </c>
      <c r="F38" s="172" t="str">
        <f>IF(他社製機械保守サービス詳細!I33="","",SUM(他社製機械保守サービス詳細!I33/12))</f>
        <v/>
      </c>
      <c r="G38" s="173" t="str">
        <f t="shared" si="0"/>
        <v/>
      </c>
      <c r="H38" s="173" t="str">
        <f t="shared" si="1"/>
        <v/>
      </c>
      <c r="I38" s="174" t="str">
        <f t="shared" si="2"/>
        <v/>
      </c>
      <c r="K38" s="175" t="e">
        <f t="shared" si="3"/>
        <v>#VALUE!</v>
      </c>
      <c r="L38" s="153" t="e">
        <f t="shared" si="5"/>
        <v>#VALUE!</v>
      </c>
    </row>
    <row r="39" spans="1:12" x14ac:dyDescent="0.2">
      <c r="A39" s="168" t="str">
        <f>IF(他社製機械保守サービス詳細!C34="","",他社製機械保守サービス詳細!C34)</f>
        <v/>
      </c>
      <c r="B39" s="169" t="str">
        <f>IF(他社製機械保守サービス詳細!G34="","",他社製機械保守サービス詳細!G34)</f>
        <v/>
      </c>
      <c r="C39" s="170" t="str">
        <f>IF(他社製機械保守サービス詳細!E34="","",他社製機械保守サービス詳細!E34)</f>
        <v/>
      </c>
      <c r="D39" s="171" t="str">
        <f>IF(他社製機械保守サービス詳細!F34="","",他社製機械保守サービス詳細!F34)</f>
        <v/>
      </c>
      <c r="E39" s="172" t="str">
        <f>IF(他社製機械保守サービス詳細!H34="","",SUM(他社製機械保守サービス詳細!H34/12))</f>
        <v/>
      </c>
      <c r="F39" s="172" t="str">
        <f>IF(他社製機械保守サービス詳細!I34="","",SUM(他社製機械保守サービス詳細!I34/12))</f>
        <v/>
      </c>
      <c r="G39" s="173" t="str">
        <f t="shared" si="0"/>
        <v/>
      </c>
      <c r="H39" s="173" t="str">
        <f t="shared" si="1"/>
        <v/>
      </c>
      <c r="I39" s="174" t="str">
        <f t="shared" si="2"/>
        <v/>
      </c>
      <c r="K39" s="175" t="e">
        <f t="shared" si="3"/>
        <v>#VALUE!</v>
      </c>
      <c r="L39" s="153" t="e">
        <f t="shared" si="5"/>
        <v>#VALUE!</v>
      </c>
    </row>
    <row r="40" spans="1:12" x14ac:dyDescent="0.2">
      <c r="A40" s="168" t="str">
        <f>IF(他社製機械保守サービス詳細!C35="","",他社製機械保守サービス詳細!C35)</f>
        <v/>
      </c>
      <c r="B40" s="169" t="str">
        <f>IF(他社製機械保守サービス詳細!G35="","",他社製機械保守サービス詳細!G35)</f>
        <v/>
      </c>
      <c r="C40" s="170" t="str">
        <f>IF(他社製機械保守サービス詳細!E35="","",他社製機械保守サービス詳細!E35)</f>
        <v/>
      </c>
      <c r="D40" s="171" t="str">
        <f>IF(他社製機械保守サービス詳細!F35="","",他社製機械保守サービス詳細!F35)</f>
        <v/>
      </c>
      <c r="E40" s="172" t="str">
        <f>IF(他社製機械保守サービス詳細!H35="","",SUM(他社製機械保守サービス詳細!H35/12))</f>
        <v/>
      </c>
      <c r="F40" s="172" t="str">
        <f>IF(他社製機械保守サービス詳細!I35="","",SUM(他社製機械保守サービス詳細!I35/12))</f>
        <v/>
      </c>
      <c r="G40" s="173" t="str">
        <f t="shared" si="0"/>
        <v/>
      </c>
      <c r="H40" s="173" t="str">
        <f t="shared" si="1"/>
        <v/>
      </c>
      <c r="I40" s="174" t="str">
        <f t="shared" si="2"/>
        <v/>
      </c>
      <c r="K40" s="175" t="e">
        <f t="shared" si="3"/>
        <v>#VALUE!</v>
      </c>
      <c r="L40" s="153" t="e">
        <f t="shared" si="5"/>
        <v>#VALUE!</v>
      </c>
    </row>
    <row r="41" spans="1:12" x14ac:dyDescent="0.2">
      <c r="A41" s="168" t="str">
        <f>IF(他社製機械保守サービス詳細!C36="","",他社製機械保守サービス詳細!C36)</f>
        <v/>
      </c>
      <c r="B41" s="169" t="str">
        <f>IF(他社製機械保守サービス詳細!G36="","",他社製機械保守サービス詳細!G36)</f>
        <v/>
      </c>
      <c r="C41" s="170" t="str">
        <f>IF(他社製機械保守サービス詳細!E36="","",他社製機械保守サービス詳細!E36)</f>
        <v/>
      </c>
      <c r="D41" s="171" t="str">
        <f>IF(他社製機械保守サービス詳細!F36="","",他社製機械保守サービス詳細!F36)</f>
        <v/>
      </c>
      <c r="E41" s="172" t="str">
        <f>IF(他社製機械保守サービス詳細!H36="","",SUM(他社製機械保守サービス詳細!H36/12))</f>
        <v/>
      </c>
      <c r="F41" s="172" t="str">
        <f>IF(他社製機械保守サービス詳細!I36="","",SUM(他社製機械保守サービス詳細!I36/12))</f>
        <v/>
      </c>
      <c r="G41" s="173" t="str">
        <f t="shared" si="0"/>
        <v/>
      </c>
      <c r="H41" s="173" t="str">
        <f t="shared" si="1"/>
        <v/>
      </c>
      <c r="I41" s="174" t="str">
        <f t="shared" si="2"/>
        <v/>
      </c>
      <c r="K41" s="175" t="e">
        <f t="shared" si="3"/>
        <v>#VALUE!</v>
      </c>
      <c r="L41" s="153" t="e">
        <f t="shared" si="5"/>
        <v>#VALUE!</v>
      </c>
    </row>
    <row r="42" spans="1:12" x14ac:dyDescent="0.2">
      <c r="A42" s="168" t="str">
        <f>IF(他社製機械保守サービス詳細!C37="","",他社製機械保守サービス詳細!C37)</f>
        <v/>
      </c>
      <c r="B42" s="169" t="str">
        <f>IF(他社製機械保守サービス詳細!G37="","",他社製機械保守サービス詳細!G37)</f>
        <v/>
      </c>
      <c r="C42" s="170" t="str">
        <f>IF(他社製機械保守サービス詳細!E37="","",他社製機械保守サービス詳細!E37)</f>
        <v/>
      </c>
      <c r="D42" s="171" t="str">
        <f>IF(他社製機械保守サービス詳細!F37="","",他社製機械保守サービス詳細!F37)</f>
        <v/>
      </c>
      <c r="E42" s="172" t="str">
        <f>IF(他社製機械保守サービス詳細!H37="","",SUM(他社製機械保守サービス詳細!H37/12))</f>
        <v/>
      </c>
      <c r="F42" s="172" t="str">
        <f>IF(他社製機械保守サービス詳細!I37="","",SUM(他社製機械保守サービス詳細!I37/12))</f>
        <v/>
      </c>
      <c r="G42" s="173" t="str">
        <f t="shared" si="0"/>
        <v/>
      </c>
      <c r="H42" s="173" t="str">
        <f t="shared" si="1"/>
        <v/>
      </c>
      <c r="I42" s="174" t="str">
        <f t="shared" si="2"/>
        <v/>
      </c>
      <c r="K42" s="175" t="e">
        <f t="shared" si="3"/>
        <v>#VALUE!</v>
      </c>
      <c r="L42" s="153" t="e">
        <f t="shared" si="5"/>
        <v>#VALUE!</v>
      </c>
    </row>
    <row r="43" spans="1:12" x14ac:dyDescent="0.2">
      <c r="A43" s="168" t="str">
        <f>IF(他社製機械保守サービス詳細!C38="","",他社製機械保守サービス詳細!C38)</f>
        <v/>
      </c>
      <c r="B43" s="169" t="str">
        <f>IF(他社製機械保守サービス詳細!G38="","",他社製機械保守サービス詳細!G38)</f>
        <v/>
      </c>
      <c r="C43" s="170" t="str">
        <f>IF(他社製機械保守サービス詳細!E38="","",他社製機械保守サービス詳細!E38)</f>
        <v/>
      </c>
      <c r="D43" s="171" t="str">
        <f>IF(他社製機械保守サービス詳細!F38="","",他社製機械保守サービス詳細!F38)</f>
        <v/>
      </c>
      <c r="E43" s="172" t="str">
        <f>IF(他社製機械保守サービス詳細!H38="","",SUM(他社製機械保守サービス詳細!H38/12))</f>
        <v/>
      </c>
      <c r="F43" s="172" t="str">
        <f>IF(他社製機械保守サービス詳細!I38="","",SUM(他社製機械保守サービス詳細!I38/12))</f>
        <v/>
      </c>
      <c r="G43" s="173" t="str">
        <f t="shared" si="0"/>
        <v/>
      </c>
      <c r="H43" s="173" t="str">
        <f t="shared" si="1"/>
        <v/>
      </c>
      <c r="I43" s="174" t="str">
        <f t="shared" si="2"/>
        <v/>
      </c>
      <c r="K43" s="175" t="e">
        <f t="shared" si="3"/>
        <v>#VALUE!</v>
      </c>
      <c r="L43" s="153" t="e">
        <f t="shared" si="5"/>
        <v>#VALUE!</v>
      </c>
    </row>
    <row r="44" spans="1:12" x14ac:dyDescent="0.2">
      <c r="A44" s="168" t="str">
        <f>IF(他社製機械保守サービス詳細!C39="","",他社製機械保守サービス詳細!C39)</f>
        <v/>
      </c>
      <c r="B44" s="169" t="str">
        <f>IF(他社製機械保守サービス詳細!G39="","",他社製機械保守サービス詳細!G39)</f>
        <v/>
      </c>
      <c r="C44" s="170" t="str">
        <f>IF(他社製機械保守サービス詳細!E39="","",他社製機械保守サービス詳細!E39)</f>
        <v/>
      </c>
      <c r="D44" s="171" t="str">
        <f>IF(他社製機械保守サービス詳細!F39="","",他社製機械保守サービス詳細!F39)</f>
        <v/>
      </c>
      <c r="E44" s="172" t="str">
        <f>IF(他社製機械保守サービス詳細!H39="","",SUM(他社製機械保守サービス詳細!H39/12))</f>
        <v/>
      </c>
      <c r="F44" s="172" t="str">
        <f>IF(他社製機械保守サービス詳細!I39="","",SUM(他社製機械保守サービス詳細!I39/12))</f>
        <v/>
      </c>
      <c r="G44" s="173" t="str">
        <f t="shared" si="0"/>
        <v/>
      </c>
      <c r="H44" s="173" t="str">
        <f t="shared" si="1"/>
        <v/>
      </c>
      <c r="I44" s="174" t="str">
        <f t="shared" si="2"/>
        <v/>
      </c>
      <c r="K44" s="175" t="e">
        <f t="shared" si="3"/>
        <v>#VALUE!</v>
      </c>
      <c r="L44" s="153" t="e">
        <f t="shared" si="5"/>
        <v>#VALUE!</v>
      </c>
    </row>
    <row r="45" spans="1:12" x14ac:dyDescent="0.2">
      <c r="A45" s="168" t="str">
        <f>IF(他社製機械保守サービス詳細!C40="","",他社製機械保守サービス詳細!C40)</f>
        <v/>
      </c>
      <c r="B45" s="169" t="str">
        <f>IF(他社製機械保守サービス詳細!G40="","",他社製機械保守サービス詳細!G40)</f>
        <v/>
      </c>
      <c r="C45" s="170" t="str">
        <f>IF(他社製機械保守サービス詳細!E40="","",他社製機械保守サービス詳細!E40)</f>
        <v/>
      </c>
      <c r="D45" s="171" t="str">
        <f>IF(他社製機械保守サービス詳細!F40="","",他社製機械保守サービス詳細!F40)</f>
        <v/>
      </c>
      <c r="E45" s="172" t="str">
        <f>IF(他社製機械保守サービス詳細!H40="","",SUM(他社製機械保守サービス詳細!H40/12))</f>
        <v/>
      </c>
      <c r="F45" s="172" t="str">
        <f>IF(他社製機械保守サービス詳細!I40="","",SUM(他社製機械保守サービス詳細!I40/12))</f>
        <v/>
      </c>
      <c r="G45" s="173" t="str">
        <f t="shared" si="0"/>
        <v/>
      </c>
      <c r="H45" s="173" t="str">
        <f t="shared" si="1"/>
        <v/>
      </c>
      <c r="I45" s="174" t="str">
        <f t="shared" si="2"/>
        <v/>
      </c>
      <c r="K45" s="175" t="e">
        <f t="shared" si="3"/>
        <v>#VALUE!</v>
      </c>
      <c r="L45" s="153" t="e">
        <f t="shared" si="5"/>
        <v>#VALUE!</v>
      </c>
    </row>
    <row r="46" spans="1:12" x14ac:dyDescent="0.2">
      <c r="A46" s="168" t="str">
        <f>IF(他社製機械保守サービス詳細!C41="","",他社製機械保守サービス詳細!C41)</f>
        <v/>
      </c>
      <c r="B46" s="169" t="str">
        <f>IF(他社製機械保守サービス詳細!G41="","",他社製機械保守サービス詳細!G41)</f>
        <v/>
      </c>
      <c r="C46" s="170" t="str">
        <f>IF(他社製機械保守サービス詳細!E41="","",他社製機械保守サービス詳細!E41)</f>
        <v/>
      </c>
      <c r="D46" s="171" t="str">
        <f>IF(他社製機械保守サービス詳細!F41="","",他社製機械保守サービス詳細!F41)</f>
        <v/>
      </c>
      <c r="E46" s="172" t="str">
        <f>IF(他社製機械保守サービス詳細!H41="","",SUM(他社製機械保守サービス詳細!H41/12))</f>
        <v/>
      </c>
      <c r="F46" s="172" t="str">
        <f>IF(他社製機械保守サービス詳細!I41="","",SUM(他社製機械保守サービス詳細!I41/12))</f>
        <v/>
      </c>
      <c r="G46" s="173" t="str">
        <f t="shared" si="0"/>
        <v/>
      </c>
      <c r="H46" s="173" t="str">
        <f t="shared" si="1"/>
        <v/>
      </c>
      <c r="I46" s="174" t="str">
        <f t="shared" si="2"/>
        <v/>
      </c>
      <c r="K46" s="175" t="e">
        <f t="shared" si="3"/>
        <v>#VALUE!</v>
      </c>
      <c r="L46" s="153" t="e">
        <f t="shared" si="5"/>
        <v>#VALUE!</v>
      </c>
    </row>
    <row r="47" spans="1:12" x14ac:dyDescent="0.2">
      <c r="A47" s="168" t="str">
        <f>IF(他社製機械保守サービス詳細!C42="","",他社製機械保守サービス詳細!C42)</f>
        <v/>
      </c>
      <c r="B47" s="169" t="str">
        <f>IF(他社製機械保守サービス詳細!G42="","",他社製機械保守サービス詳細!G42)</f>
        <v/>
      </c>
      <c r="C47" s="170" t="str">
        <f>IF(他社製機械保守サービス詳細!E42="","",他社製機械保守サービス詳細!E42)</f>
        <v/>
      </c>
      <c r="D47" s="171" t="str">
        <f>IF(他社製機械保守サービス詳細!F42="","",他社製機械保守サービス詳細!F42)</f>
        <v/>
      </c>
      <c r="E47" s="172" t="str">
        <f>IF(他社製機械保守サービス詳細!H42="","",SUM(他社製機械保守サービス詳細!H42/12))</f>
        <v/>
      </c>
      <c r="F47" s="172" t="str">
        <f>IF(他社製機械保守サービス詳細!I42="","",SUM(他社製機械保守サービス詳細!I42/12))</f>
        <v/>
      </c>
      <c r="G47" s="173" t="str">
        <f t="shared" si="0"/>
        <v/>
      </c>
      <c r="H47" s="173" t="str">
        <f t="shared" si="1"/>
        <v/>
      </c>
      <c r="I47" s="174" t="str">
        <f t="shared" si="2"/>
        <v/>
      </c>
      <c r="K47" s="175" t="e">
        <f t="shared" si="3"/>
        <v>#VALUE!</v>
      </c>
      <c r="L47" s="153" t="e">
        <f t="shared" si="5"/>
        <v>#VALUE!</v>
      </c>
    </row>
    <row r="48" spans="1:12" x14ac:dyDescent="0.2">
      <c r="A48" s="168" t="str">
        <f>IF(他社製機械保守サービス詳細!C43="","",他社製機械保守サービス詳細!C43)</f>
        <v/>
      </c>
      <c r="B48" s="169" t="str">
        <f>IF(他社製機械保守サービス詳細!G43="","",他社製機械保守サービス詳細!G43)</f>
        <v/>
      </c>
      <c r="C48" s="170" t="str">
        <f>IF(他社製機械保守サービス詳細!E43="","",他社製機械保守サービス詳細!E43)</f>
        <v/>
      </c>
      <c r="D48" s="171" t="str">
        <f>IF(他社製機械保守サービス詳細!F43="","",他社製機械保守サービス詳細!F43)</f>
        <v/>
      </c>
      <c r="E48" s="172" t="str">
        <f>IF(他社製機械保守サービス詳細!H43="","",SUM(他社製機械保守サービス詳細!H43/12))</f>
        <v/>
      </c>
      <c r="F48" s="172" t="str">
        <f>IF(他社製機械保守サービス詳細!I43="","",SUM(他社製機械保守サービス詳細!I43/12))</f>
        <v/>
      </c>
      <c r="G48" s="173" t="str">
        <f t="shared" si="0"/>
        <v/>
      </c>
      <c r="H48" s="173" t="str">
        <f t="shared" si="1"/>
        <v/>
      </c>
      <c r="I48" s="174" t="str">
        <f t="shared" si="2"/>
        <v/>
      </c>
      <c r="K48" s="175" t="e">
        <f t="shared" si="3"/>
        <v>#VALUE!</v>
      </c>
      <c r="L48" s="153" t="e">
        <f t="shared" si="5"/>
        <v>#VALUE!</v>
      </c>
    </row>
    <row r="49" spans="1:12" x14ac:dyDescent="0.2">
      <c r="A49" s="168" t="str">
        <f>IF(他社製機械保守サービス詳細!C44="","",他社製機械保守サービス詳細!C44)</f>
        <v/>
      </c>
      <c r="B49" s="169" t="str">
        <f>IF(他社製機械保守サービス詳細!G44="","",他社製機械保守サービス詳細!G44)</f>
        <v/>
      </c>
      <c r="C49" s="170" t="str">
        <f>IF(他社製機械保守サービス詳細!E44="","",他社製機械保守サービス詳細!E44)</f>
        <v/>
      </c>
      <c r="D49" s="171" t="str">
        <f>IF(他社製機械保守サービス詳細!F44="","",他社製機械保守サービス詳細!F44)</f>
        <v/>
      </c>
      <c r="E49" s="172" t="str">
        <f>IF(他社製機械保守サービス詳細!H44="","",SUM(他社製機械保守サービス詳細!H44/12))</f>
        <v/>
      </c>
      <c r="F49" s="172" t="str">
        <f>IF(他社製機械保守サービス詳細!I44="","",SUM(他社製機械保守サービス詳細!I44/12))</f>
        <v/>
      </c>
      <c r="G49" s="173" t="str">
        <f t="shared" si="0"/>
        <v/>
      </c>
      <c r="H49" s="173" t="str">
        <f t="shared" si="1"/>
        <v/>
      </c>
      <c r="I49" s="174" t="str">
        <f t="shared" si="2"/>
        <v/>
      </c>
      <c r="K49" s="175" t="e">
        <f t="shared" si="3"/>
        <v>#VALUE!</v>
      </c>
      <c r="L49" s="153" t="e">
        <f t="shared" si="5"/>
        <v>#VALUE!</v>
      </c>
    </row>
    <row r="50" spans="1:12" x14ac:dyDescent="0.2">
      <c r="A50" s="168" t="str">
        <f>IF(他社製機械保守サービス詳細!C45="","",他社製機械保守サービス詳細!C45)</f>
        <v/>
      </c>
      <c r="B50" s="169" t="str">
        <f>IF(他社製機械保守サービス詳細!G45="","",他社製機械保守サービス詳細!G45)</f>
        <v/>
      </c>
      <c r="C50" s="170" t="str">
        <f>IF(他社製機械保守サービス詳細!E45="","",他社製機械保守サービス詳細!E45)</f>
        <v/>
      </c>
      <c r="D50" s="171" t="str">
        <f>IF(他社製機械保守サービス詳細!F45="","",他社製機械保守サービス詳細!F45)</f>
        <v/>
      </c>
      <c r="E50" s="172" t="str">
        <f>IF(他社製機械保守サービス詳細!H45="","",SUM(他社製機械保守サービス詳細!H45/12))</f>
        <v/>
      </c>
      <c r="F50" s="172" t="str">
        <f>IF(他社製機械保守サービス詳細!I45="","",SUM(他社製機械保守サービス詳細!I45/12))</f>
        <v/>
      </c>
      <c r="G50" s="173" t="str">
        <f t="shared" si="0"/>
        <v/>
      </c>
      <c r="H50" s="173" t="str">
        <f t="shared" si="1"/>
        <v/>
      </c>
      <c r="I50" s="174" t="str">
        <f t="shared" si="2"/>
        <v/>
      </c>
      <c r="K50" s="175" t="e">
        <f t="shared" si="3"/>
        <v>#VALUE!</v>
      </c>
      <c r="L50" s="153" t="e">
        <f t="shared" si="5"/>
        <v>#VALUE!</v>
      </c>
    </row>
    <row r="51" spans="1:12" x14ac:dyDescent="0.2">
      <c r="A51" s="168" t="str">
        <f>IF(他社製機械保守サービス詳細!C46="","",他社製機械保守サービス詳細!C46)</f>
        <v/>
      </c>
      <c r="B51" s="169" t="str">
        <f>IF(他社製機械保守サービス詳細!G46="","",他社製機械保守サービス詳細!G46)</f>
        <v/>
      </c>
      <c r="C51" s="170" t="str">
        <f>IF(他社製機械保守サービス詳細!E46="","",他社製機械保守サービス詳細!E46)</f>
        <v/>
      </c>
      <c r="D51" s="171" t="str">
        <f>IF(他社製機械保守サービス詳細!F46="","",他社製機械保守サービス詳細!F46)</f>
        <v/>
      </c>
      <c r="E51" s="172" t="str">
        <f>IF(他社製機械保守サービス詳細!H46="","",SUM(他社製機械保守サービス詳細!H46/12))</f>
        <v/>
      </c>
      <c r="F51" s="172" t="str">
        <f>IF(他社製機械保守サービス詳細!I46="","",SUM(他社製機械保守サービス詳細!I46/12))</f>
        <v/>
      </c>
      <c r="G51" s="173" t="str">
        <f t="shared" si="0"/>
        <v/>
      </c>
      <c r="H51" s="173" t="str">
        <f t="shared" si="1"/>
        <v/>
      </c>
      <c r="I51" s="174" t="str">
        <f t="shared" si="2"/>
        <v/>
      </c>
      <c r="K51" s="175" t="e">
        <f t="shared" si="3"/>
        <v>#VALUE!</v>
      </c>
      <c r="L51" s="153" t="e">
        <f t="shared" si="5"/>
        <v>#VALUE!</v>
      </c>
    </row>
    <row r="52" spans="1:12" x14ac:dyDescent="0.2">
      <c r="A52" s="168" t="str">
        <f>IF(他社製機械保守サービス詳細!C47="","",他社製機械保守サービス詳細!C47)</f>
        <v/>
      </c>
      <c r="B52" s="169" t="str">
        <f>IF(他社製機械保守サービス詳細!G47="","",他社製機械保守サービス詳細!G47)</f>
        <v/>
      </c>
      <c r="C52" s="170" t="str">
        <f>IF(他社製機械保守サービス詳細!E47="","",他社製機械保守サービス詳細!E47)</f>
        <v/>
      </c>
      <c r="D52" s="171" t="str">
        <f>IF(他社製機械保守サービス詳細!F47="","",他社製機械保守サービス詳細!F47)</f>
        <v/>
      </c>
      <c r="E52" s="172" t="str">
        <f>IF(他社製機械保守サービス詳細!H47="","",SUM(他社製機械保守サービス詳細!H47/12))</f>
        <v/>
      </c>
      <c r="F52" s="172" t="str">
        <f>IF(他社製機械保守サービス詳細!I47="","",SUM(他社製機械保守サービス詳細!I47/12))</f>
        <v/>
      </c>
      <c r="G52" s="173" t="str">
        <f t="shared" si="0"/>
        <v/>
      </c>
      <c r="H52" s="173" t="str">
        <f t="shared" si="1"/>
        <v/>
      </c>
      <c r="I52" s="174" t="str">
        <f t="shared" si="2"/>
        <v/>
      </c>
      <c r="K52" s="175" t="e">
        <f t="shared" si="3"/>
        <v>#VALUE!</v>
      </c>
      <c r="L52" s="153" t="e">
        <f t="shared" si="5"/>
        <v>#VALUE!</v>
      </c>
    </row>
    <row r="53" spans="1:12" x14ac:dyDescent="0.2">
      <c r="A53" s="168" t="str">
        <f>IF(他社製機械保守サービス詳細!C48="","",他社製機械保守サービス詳細!C48)</f>
        <v/>
      </c>
      <c r="B53" s="169" t="str">
        <f>IF(他社製機械保守サービス詳細!G48="","",他社製機械保守サービス詳細!G48)</f>
        <v/>
      </c>
      <c r="C53" s="170" t="str">
        <f>IF(他社製機械保守サービス詳細!E48="","",他社製機械保守サービス詳細!E48)</f>
        <v/>
      </c>
      <c r="D53" s="171" t="str">
        <f>IF(他社製機械保守サービス詳細!F48="","",他社製機械保守サービス詳細!F48)</f>
        <v/>
      </c>
      <c r="E53" s="172" t="str">
        <f>IF(他社製機械保守サービス詳細!H48="","",SUM(他社製機械保守サービス詳細!H48/12))</f>
        <v/>
      </c>
      <c r="F53" s="172" t="str">
        <f>IF(他社製機械保守サービス詳細!I48="","",SUM(他社製機械保守サービス詳細!I48/12))</f>
        <v/>
      </c>
      <c r="G53" s="173" t="str">
        <f t="shared" si="0"/>
        <v/>
      </c>
      <c r="H53" s="173" t="str">
        <f t="shared" si="1"/>
        <v/>
      </c>
      <c r="I53" s="174" t="str">
        <f t="shared" si="2"/>
        <v/>
      </c>
      <c r="K53" s="175" t="e">
        <f t="shared" si="3"/>
        <v>#VALUE!</v>
      </c>
      <c r="L53" s="153" t="e">
        <f t="shared" si="5"/>
        <v>#VALUE!</v>
      </c>
    </row>
    <row r="54" spans="1:12" x14ac:dyDescent="0.2">
      <c r="A54" s="168" t="str">
        <f>IF(他社製機械保守サービス詳細!C49="","",他社製機械保守サービス詳細!C49)</f>
        <v/>
      </c>
      <c r="B54" s="169" t="str">
        <f>IF(他社製機械保守サービス詳細!G49="","",他社製機械保守サービス詳細!G49)</f>
        <v/>
      </c>
      <c r="C54" s="170" t="str">
        <f>IF(他社製機械保守サービス詳細!E49="","",他社製機械保守サービス詳細!E49)</f>
        <v/>
      </c>
      <c r="D54" s="171" t="str">
        <f>IF(他社製機械保守サービス詳細!F49="","",他社製機械保守サービス詳細!F49)</f>
        <v/>
      </c>
      <c r="E54" s="172" t="str">
        <f>IF(他社製機械保守サービス詳細!H49="","",SUM(他社製機械保守サービス詳細!H49/12))</f>
        <v/>
      </c>
      <c r="F54" s="172" t="str">
        <f>IF(他社製機械保守サービス詳細!I49="","",SUM(他社製機械保守サービス詳細!I49/12))</f>
        <v/>
      </c>
      <c r="G54" s="173" t="str">
        <f t="shared" si="0"/>
        <v/>
      </c>
      <c r="H54" s="173" t="str">
        <f t="shared" si="1"/>
        <v/>
      </c>
      <c r="I54" s="174" t="str">
        <f t="shared" si="2"/>
        <v/>
      </c>
      <c r="K54" s="175" t="e">
        <f t="shared" si="3"/>
        <v>#VALUE!</v>
      </c>
      <c r="L54" s="153" t="e">
        <f t="shared" si="5"/>
        <v>#VALUE!</v>
      </c>
    </row>
    <row r="55" spans="1:12" x14ac:dyDescent="0.2">
      <c r="A55" s="168" t="str">
        <f>IF(他社製機械保守サービス詳細!C50="","",他社製機械保守サービス詳細!C50)</f>
        <v/>
      </c>
      <c r="B55" s="169" t="str">
        <f>IF(他社製機械保守サービス詳細!G50="","",他社製機械保守サービス詳細!G50)</f>
        <v/>
      </c>
      <c r="C55" s="170" t="str">
        <f>IF(他社製機械保守サービス詳細!E50="","",他社製機械保守サービス詳細!E50)</f>
        <v/>
      </c>
      <c r="D55" s="171" t="str">
        <f>IF(他社製機械保守サービス詳細!F50="","",他社製機械保守サービス詳細!F50)</f>
        <v/>
      </c>
      <c r="E55" s="172" t="str">
        <f>IF(他社製機械保守サービス詳細!H50="","",SUM(他社製機械保守サービス詳細!H50/12))</f>
        <v/>
      </c>
      <c r="F55" s="172" t="str">
        <f>IF(他社製機械保守サービス詳細!I50="","",SUM(他社製機械保守サービス詳細!I50/12))</f>
        <v/>
      </c>
      <c r="G55" s="173" t="str">
        <f t="shared" si="0"/>
        <v/>
      </c>
      <c r="H55" s="173" t="str">
        <f t="shared" si="1"/>
        <v/>
      </c>
      <c r="I55" s="174" t="str">
        <f t="shared" si="2"/>
        <v/>
      </c>
      <c r="K55" s="175" t="e">
        <f t="shared" si="3"/>
        <v>#VALUE!</v>
      </c>
      <c r="L55" s="153" t="e">
        <f t="shared" si="5"/>
        <v>#VALUE!</v>
      </c>
    </row>
    <row r="56" spans="1:12" x14ac:dyDescent="0.2">
      <c r="A56" s="168" t="str">
        <f>IF(他社製機械保守サービス詳細!C51="","",他社製機械保守サービス詳細!C51)</f>
        <v/>
      </c>
      <c r="B56" s="169" t="str">
        <f>IF(他社製機械保守サービス詳細!G51="","",他社製機械保守サービス詳細!G51)</f>
        <v/>
      </c>
      <c r="C56" s="170" t="str">
        <f>IF(他社製機械保守サービス詳細!E51="","",他社製機械保守サービス詳細!E51)</f>
        <v/>
      </c>
      <c r="D56" s="171" t="str">
        <f>IF(他社製機械保守サービス詳細!F51="","",他社製機械保守サービス詳細!F51)</f>
        <v/>
      </c>
      <c r="E56" s="172" t="str">
        <f>IF(他社製機械保守サービス詳細!H51="","",SUM(他社製機械保守サービス詳細!H51/12))</f>
        <v/>
      </c>
      <c r="F56" s="172" t="str">
        <f>IF(他社製機械保守サービス詳細!I51="","",SUM(他社製機械保守サービス詳細!I51/12))</f>
        <v/>
      </c>
      <c r="G56" s="173" t="str">
        <f t="shared" si="0"/>
        <v/>
      </c>
      <c r="H56" s="173" t="str">
        <f t="shared" si="1"/>
        <v/>
      </c>
      <c r="I56" s="174" t="str">
        <f t="shared" si="2"/>
        <v/>
      </c>
      <c r="K56" s="175" t="e">
        <f t="shared" si="3"/>
        <v>#VALUE!</v>
      </c>
      <c r="L56" s="153" t="e">
        <f t="shared" si="5"/>
        <v>#VALUE!</v>
      </c>
    </row>
    <row r="57" spans="1:12" x14ac:dyDescent="0.2">
      <c r="A57" s="168" t="str">
        <f>IF(他社製機械保守サービス詳細!C52="","",他社製機械保守サービス詳細!C52)</f>
        <v/>
      </c>
      <c r="B57" s="169" t="str">
        <f>IF(他社製機械保守サービス詳細!G52="","",他社製機械保守サービス詳細!G52)</f>
        <v/>
      </c>
      <c r="C57" s="170" t="str">
        <f>IF(他社製機械保守サービス詳細!E52="","",他社製機械保守サービス詳細!E52)</f>
        <v/>
      </c>
      <c r="D57" s="171" t="str">
        <f>IF(他社製機械保守サービス詳細!F52="","",他社製機械保守サービス詳細!F52)</f>
        <v/>
      </c>
      <c r="E57" s="172" t="str">
        <f>IF(他社製機械保守サービス詳細!H52="","",SUM(他社製機械保守サービス詳細!H52/12))</f>
        <v/>
      </c>
      <c r="F57" s="172" t="str">
        <f>IF(他社製機械保守サービス詳細!I52="","",SUM(他社製機械保守サービス詳細!I52/12))</f>
        <v/>
      </c>
      <c r="G57" s="173" t="str">
        <f t="shared" si="0"/>
        <v/>
      </c>
      <c r="H57" s="173" t="str">
        <f t="shared" si="1"/>
        <v/>
      </c>
      <c r="I57" s="174" t="str">
        <f t="shared" si="2"/>
        <v/>
      </c>
      <c r="K57" s="175" t="e">
        <f t="shared" si="3"/>
        <v>#VALUE!</v>
      </c>
      <c r="L57" s="153" t="e">
        <f t="shared" si="5"/>
        <v>#VALUE!</v>
      </c>
    </row>
    <row r="58" spans="1:12" x14ac:dyDescent="0.2">
      <c r="A58" s="168" t="str">
        <f>IF(他社製機械保守サービス詳細!C53="","",他社製機械保守サービス詳細!C53)</f>
        <v/>
      </c>
      <c r="B58" s="169" t="str">
        <f>IF(他社製機械保守サービス詳細!G53="","",他社製機械保守サービス詳細!G53)</f>
        <v/>
      </c>
      <c r="C58" s="170" t="str">
        <f>IF(他社製機械保守サービス詳細!E53="","",他社製機械保守サービス詳細!E53)</f>
        <v/>
      </c>
      <c r="D58" s="171" t="str">
        <f>IF(他社製機械保守サービス詳細!F53="","",他社製機械保守サービス詳細!F53)</f>
        <v/>
      </c>
      <c r="E58" s="172" t="str">
        <f>IF(他社製機械保守サービス詳細!H53="","",SUM(他社製機械保守サービス詳細!H53/12))</f>
        <v/>
      </c>
      <c r="F58" s="172" t="str">
        <f>IF(他社製機械保守サービス詳細!I53="","",SUM(他社製機械保守サービス詳細!I53/12))</f>
        <v/>
      </c>
      <c r="G58" s="173" t="str">
        <f t="shared" si="0"/>
        <v/>
      </c>
      <c r="H58" s="173" t="str">
        <f t="shared" si="1"/>
        <v/>
      </c>
      <c r="I58" s="174" t="str">
        <f t="shared" si="2"/>
        <v/>
      </c>
      <c r="K58" s="175" t="e">
        <f t="shared" si="3"/>
        <v>#VALUE!</v>
      </c>
      <c r="L58" s="153" t="e">
        <f t="shared" si="5"/>
        <v>#VALUE!</v>
      </c>
    </row>
    <row r="59" spans="1:12" x14ac:dyDescent="0.2">
      <c r="A59" s="168" t="str">
        <f>IF(他社製機械保守サービス詳細!C54="","",他社製機械保守サービス詳細!C54)</f>
        <v/>
      </c>
      <c r="B59" s="169" t="str">
        <f>IF(他社製機械保守サービス詳細!G54="","",他社製機械保守サービス詳細!G54)</f>
        <v/>
      </c>
      <c r="C59" s="170" t="str">
        <f>IF(他社製機械保守サービス詳細!E54="","",他社製機械保守サービス詳細!E54)</f>
        <v/>
      </c>
      <c r="D59" s="171" t="str">
        <f>IF(他社製機械保守サービス詳細!F54="","",他社製機械保守サービス詳細!F54)</f>
        <v/>
      </c>
      <c r="E59" s="172" t="str">
        <f>IF(他社製機械保守サービス詳細!H54="","",SUM(他社製機械保守サービス詳細!H54/12))</f>
        <v/>
      </c>
      <c r="F59" s="172" t="str">
        <f>IF(他社製機械保守サービス詳細!I54="","",SUM(他社製機械保守サービス詳細!I54/12))</f>
        <v/>
      </c>
      <c r="G59" s="173" t="str">
        <f t="shared" si="0"/>
        <v/>
      </c>
      <c r="H59" s="173" t="str">
        <f t="shared" si="1"/>
        <v/>
      </c>
      <c r="I59" s="174" t="str">
        <f t="shared" si="2"/>
        <v/>
      </c>
      <c r="K59" s="175" t="e">
        <f t="shared" si="3"/>
        <v>#VALUE!</v>
      </c>
      <c r="L59" s="153" t="e">
        <f t="shared" si="5"/>
        <v>#VALUE!</v>
      </c>
    </row>
    <row r="60" spans="1:12" x14ac:dyDescent="0.2">
      <c r="A60" s="168" t="str">
        <f>IF(他社製機械保守サービス詳細!C55="","",他社製機械保守サービス詳細!C55)</f>
        <v/>
      </c>
      <c r="B60" s="169" t="str">
        <f>IF(他社製機械保守サービス詳細!G55="","",他社製機械保守サービス詳細!G55)</f>
        <v/>
      </c>
      <c r="C60" s="170" t="str">
        <f>IF(他社製機械保守サービス詳細!E55="","",他社製機械保守サービス詳細!E55)</f>
        <v/>
      </c>
      <c r="D60" s="171" t="str">
        <f>IF(他社製機械保守サービス詳細!F55="","",他社製機械保守サービス詳細!F55)</f>
        <v/>
      </c>
      <c r="E60" s="172" t="str">
        <f>IF(他社製機械保守サービス詳細!H55="","",SUM(他社製機械保守サービス詳細!H55/12))</f>
        <v/>
      </c>
      <c r="F60" s="172" t="str">
        <f>IF(他社製機械保守サービス詳細!I55="","",SUM(他社製機械保守サービス詳細!I55/12))</f>
        <v/>
      </c>
      <c r="G60" s="173" t="str">
        <f t="shared" si="0"/>
        <v/>
      </c>
      <c r="H60" s="173" t="str">
        <f t="shared" si="1"/>
        <v/>
      </c>
      <c r="I60" s="174" t="str">
        <f t="shared" si="2"/>
        <v/>
      </c>
      <c r="K60" s="175" t="e">
        <f t="shared" si="3"/>
        <v>#VALUE!</v>
      </c>
      <c r="L60" s="153" t="e">
        <f t="shared" si="5"/>
        <v>#VALUE!</v>
      </c>
    </row>
    <row r="61" spans="1:12" x14ac:dyDescent="0.2">
      <c r="A61" s="168" t="str">
        <f>IF(他社製機械保守サービス詳細!C56="","",他社製機械保守サービス詳細!C56)</f>
        <v/>
      </c>
      <c r="B61" s="169" t="str">
        <f>IF(他社製機械保守サービス詳細!G56="","",他社製機械保守サービス詳細!G56)</f>
        <v/>
      </c>
      <c r="C61" s="170" t="str">
        <f>IF(他社製機械保守サービス詳細!E56="","",他社製機械保守サービス詳細!E56)</f>
        <v/>
      </c>
      <c r="D61" s="171" t="str">
        <f>IF(他社製機械保守サービス詳細!F56="","",他社製機械保守サービス詳細!F56)</f>
        <v/>
      </c>
      <c r="E61" s="172" t="str">
        <f>IF(他社製機械保守サービス詳細!H56="","",SUM(他社製機械保守サービス詳細!H56/12))</f>
        <v/>
      </c>
      <c r="F61" s="172" t="str">
        <f>IF(他社製機械保守サービス詳細!I56="","",SUM(他社製機械保守サービス詳細!I56/12))</f>
        <v/>
      </c>
      <c r="G61" s="173" t="str">
        <f t="shared" si="0"/>
        <v/>
      </c>
      <c r="H61" s="173" t="str">
        <f t="shared" si="1"/>
        <v/>
      </c>
      <c r="I61" s="174" t="str">
        <f t="shared" si="2"/>
        <v/>
      </c>
      <c r="K61" s="175" t="e">
        <f t="shared" si="3"/>
        <v>#VALUE!</v>
      </c>
      <c r="L61" s="153" t="e">
        <f t="shared" si="5"/>
        <v>#VALUE!</v>
      </c>
    </row>
    <row r="62" spans="1:12" x14ac:dyDescent="0.2">
      <c r="A62" s="168" t="str">
        <f>IF(他社製機械保守サービス詳細!C57="","",他社製機械保守サービス詳細!C57)</f>
        <v/>
      </c>
      <c r="B62" s="169" t="str">
        <f>IF(他社製機械保守サービス詳細!G57="","",他社製機械保守サービス詳細!G57)</f>
        <v/>
      </c>
      <c r="C62" s="170" t="str">
        <f>IF(他社製機械保守サービス詳細!E57="","",他社製機械保守サービス詳細!E57)</f>
        <v/>
      </c>
      <c r="D62" s="171" t="str">
        <f>IF(他社製機械保守サービス詳細!F57="","",他社製機械保守サービス詳細!F57)</f>
        <v/>
      </c>
      <c r="E62" s="172" t="str">
        <f>IF(他社製機械保守サービス詳細!H57="","",SUM(他社製機械保守サービス詳細!H57/12))</f>
        <v/>
      </c>
      <c r="F62" s="172" t="str">
        <f>IF(他社製機械保守サービス詳細!I57="","",SUM(他社製機械保守サービス詳細!I57/12))</f>
        <v/>
      </c>
      <c r="G62" s="173" t="str">
        <f t="shared" si="0"/>
        <v/>
      </c>
      <c r="H62" s="173" t="str">
        <f t="shared" si="1"/>
        <v/>
      </c>
      <c r="I62" s="174" t="str">
        <f t="shared" si="2"/>
        <v/>
      </c>
      <c r="K62" s="175" t="e">
        <f t="shared" si="3"/>
        <v>#VALUE!</v>
      </c>
      <c r="L62" s="153" t="e">
        <f t="shared" si="5"/>
        <v>#VALUE!</v>
      </c>
    </row>
    <row r="63" spans="1:12" x14ac:dyDescent="0.2">
      <c r="A63" s="168" t="str">
        <f>IF(他社製機械保守サービス詳細!C58="","",他社製機械保守サービス詳細!C58)</f>
        <v/>
      </c>
      <c r="B63" s="169" t="str">
        <f>IF(他社製機械保守サービス詳細!G58="","",他社製機械保守サービス詳細!G58)</f>
        <v/>
      </c>
      <c r="C63" s="170" t="str">
        <f>IF(他社製機械保守サービス詳細!E58="","",他社製機械保守サービス詳細!E58)</f>
        <v/>
      </c>
      <c r="D63" s="171" t="str">
        <f>IF(他社製機械保守サービス詳細!F58="","",他社製機械保守サービス詳細!F58)</f>
        <v/>
      </c>
      <c r="E63" s="172" t="str">
        <f>IF(他社製機械保守サービス詳細!H58="","",SUM(他社製機械保守サービス詳細!H58/12))</f>
        <v/>
      </c>
      <c r="F63" s="172" t="str">
        <f>IF(他社製機械保守サービス詳細!I58="","",SUM(他社製機械保守サービス詳細!I58/12))</f>
        <v/>
      </c>
      <c r="G63" s="173" t="str">
        <f t="shared" si="0"/>
        <v/>
      </c>
      <c r="H63" s="173" t="str">
        <f t="shared" si="1"/>
        <v/>
      </c>
      <c r="I63" s="174" t="str">
        <f t="shared" si="2"/>
        <v/>
      </c>
      <c r="K63" s="175" t="e">
        <f t="shared" si="3"/>
        <v>#VALUE!</v>
      </c>
      <c r="L63" s="153" t="e">
        <f t="shared" si="5"/>
        <v>#VALUE!</v>
      </c>
    </row>
    <row r="64" spans="1:12" x14ac:dyDescent="0.2">
      <c r="A64" s="168" t="str">
        <f>IF(他社製機械保守サービス詳細!C59="","",他社製機械保守サービス詳細!C59)</f>
        <v/>
      </c>
      <c r="B64" s="169" t="str">
        <f>IF(他社製機械保守サービス詳細!G59="","",他社製機械保守サービス詳細!G59)</f>
        <v/>
      </c>
      <c r="C64" s="170" t="str">
        <f>IF(他社製機械保守サービス詳細!E59="","",他社製機械保守サービス詳細!E59)</f>
        <v/>
      </c>
      <c r="D64" s="171" t="str">
        <f>IF(他社製機械保守サービス詳細!F59="","",他社製機械保守サービス詳細!F59)</f>
        <v/>
      </c>
      <c r="E64" s="172" t="str">
        <f>IF(他社製機械保守サービス詳細!H59="","",SUM(他社製機械保守サービス詳細!H59/12))</f>
        <v/>
      </c>
      <c r="F64" s="172" t="str">
        <f>IF(他社製機械保守サービス詳細!I59="","",SUM(他社製機械保守サービス詳細!I59/12))</f>
        <v/>
      </c>
      <c r="G64" s="173" t="str">
        <f t="shared" si="0"/>
        <v/>
      </c>
      <c r="H64" s="173" t="str">
        <f t="shared" si="1"/>
        <v/>
      </c>
      <c r="I64" s="174" t="str">
        <f t="shared" si="2"/>
        <v/>
      </c>
      <c r="K64" s="175" t="e">
        <f t="shared" si="3"/>
        <v>#VALUE!</v>
      </c>
      <c r="L64" s="153" t="e">
        <f t="shared" si="5"/>
        <v>#VALUE!</v>
      </c>
    </row>
    <row r="65" spans="1:12" x14ac:dyDescent="0.2">
      <c r="A65" s="168" t="str">
        <f>IF(他社製機械保守サービス詳細!C60="","",他社製機械保守サービス詳細!C60)</f>
        <v/>
      </c>
      <c r="B65" s="169" t="str">
        <f>IF(他社製機械保守サービス詳細!G60="","",他社製機械保守サービス詳細!G60)</f>
        <v/>
      </c>
      <c r="C65" s="170" t="str">
        <f>IF(他社製機械保守サービス詳細!E60="","",他社製機械保守サービス詳細!E60)</f>
        <v/>
      </c>
      <c r="D65" s="171" t="str">
        <f>IF(他社製機械保守サービス詳細!F60="","",他社製機械保守サービス詳細!F60)</f>
        <v/>
      </c>
      <c r="E65" s="172" t="str">
        <f>IF(他社製機械保守サービス詳細!H60="","",SUM(他社製機械保守サービス詳細!H60/12))</f>
        <v/>
      </c>
      <c r="F65" s="172" t="str">
        <f>IF(他社製機械保守サービス詳細!I60="","",SUM(他社製機械保守サービス詳細!I60/12))</f>
        <v/>
      </c>
      <c r="G65" s="173" t="str">
        <f t="shared" si="0"/>
        <v/>
      </c>
      <c r="H65" s="173" t="str">
        <f t="shared" si="1"/>
        <v/>
      </c>
      <c r="I65" s="174" t="str">
        <f t="shared" si="2"/>
        <v/>
      </c>
      <c r="K65" s="175" t="e">
        <f t="shared" si="3"/>
        <v>#VALUE!</v>
      </c>
      <c r="L65" s="153" t="e">
        <f t="shared" si="5"/>
        <v>#VALUE!</v>
      </c>
    </row>
    <row r="66" spans="1:12" x14ac:dyDescent="0.2">
      <c r="A66" s="168" t="str">
        <f>IF(他社製機械保守サービス詳細!C61="","",他社製機械保守サービス詳細!C61)</f>
        <v/>
      </c>
      <c r="B66" s="169" t="str">
        <f>IF(他社製機械保守サービス詳細!G61="","",他社製機械保守サービス詳細!G61)</f>
        <v/>
      </c>
      <c r="C66" s="170" t="str">
        <f>IF(他社製機械保守サービス詳細!E61="","",他社製機械保守サービス詳細!E61)</f>
        <v/>
      </c>
      <c r="D66" s="171" t="str">
        <f>IF(他社製機械保守サービス詳細!F61="","",他社製機械保守サービス詳細!F61)</f>
        <v/>
      </c>
      <c r="E66" s="172" t="str">
        <f>IF(他社製機械保守サービス詳細!H61="","",SUM(他社製機械保守サービス詳細!H61/12))</f>
        <v/>
      </c>
      <c r="F66" s="172" t="str">
        <f>IF(他社製機械保守サービス詳細!I61="","",SUM(他社製機械保守サービス詳細!I61/12))</f>
        <v/>
      </c>
      <c r="G66" s="173" t="str">
        <f t="shared" si="0"/>
        <v/>
      </c>
      <c r="H66" s="173" t="str">
        <f t="shared" si="1"/>
        <v/>
      </c>
      <c r="I66" s="174" t="str">
        <f t="shared" si="2"/>
        <v/>
      </c>
      <c r="K66" s="175" t="e">
        <f t="shared" si="3"/>
        <v>#VALUE!</v>
      </c>
      <c r="L66" s="153" t="e">
        <f t="shared" si="5"/>
        <v>#VALUE!</v>
      </c>
    </row>
    <row r="67" spans="1:12" x14ac:dyDescent="0.2">
      <c r="A67" s="168" t="str">
        <f>IF(他社製機械保守サービス詳細!C62="","",他社製機械保守サービス詳細!C62)</f>
        <v/>
      </c>
      <c r="B67" s="169" t="str">
        <f>IF(他社製機械保守サービス詳細!G62="","",他社製機械保守サービス詳細!G62)</f>
        <v/>
      </c>
      <c r="C67" s="170" t="str">
        <f>IF(他社製機械保守サービス詳細!E62="","",他社製機械保守サービス詳細!E62)</f>
        <v/>
      </c>
      <c r="D67" s="171" t="str">
        <f>IF(他社製機械保守サービス詳細!F62="","",他社製機械保守サービス詳細!F62)</f>
        <v/>
      </c>
      <c r="E67" s="172" t="str">
        <f>IF(他社製機械保守サービス詳細!H62="","",SUM(他社製機械保守サービス詳細!H62/12))</f>
        <v/>
      </c>
      <c r="F67" s="172" t="str">
        <f>IF(他社製機械保守サービス詳細!I62="","",SUM(他社製機械保守サービス詳細!I62/12))</f>
        <v/>
      </c>
      <c r="G67" s="173" t="str">
        <f t="shared" si="0"/>
        <v/>
      </c>
      <c r="H67" s="173" t="str">
        <f t="shared" si="1"/>
        <v/>
      </c>
      <c r="I67" s="174" t="str">
        <f t="shared" si="2"/>
        <v/>
      </c>
      <c r="K67" s="175" t="e">
        <f t="shared" si="3"/>
        <v>#VALUE!</v>
      </c>
      <c r="L67" s="153" t="e">
        <f t="shared" si="5"/>
        <v>#VALUE!</v>
      </c>
    </row>
    <row r="68" spans="1:12" x14ac:dyDescent="0.2">
      <c r="A68" s="168" t="str">
        <f>IF(他社製機械保守サービス詳細!C63="","",他社製機械保守サービス詳細!C63)</f>
        <v/>
      </c>
      <c r="B68" s="169" t="str">
        <f>IF(他社製機械保守サービス詳細!G63="","",他社製機械保守サービス詳細!G63)</f>
        <v/>
      </c>
      <c r="C68" s="170" t="str">
        <f>IF(他社製機械保守サービス詳細!E63="","",他社製機械保守サービス詳細!E63)</f>
        <v/>
      </c>
      <c r="D68" s="171" t="str">
        <f>IF(他社製機械保守サービス詳細!F63="","",他社製機械保守サービス詳細!F63)</f>
        <v/>
      </c>
      <c r="E68" s="172" t="str">
        <f>IF(他社製機械保守サービス詳細!H63="","",SUM(他社製機械保守サービス詳細!H63/12))</f>
        <v/>
      </c>
      <c r="F68" s="172" t="str">
        <f>IF(他社製機械保守サービス詳細!I63="","",SUM(他社製機械保守サービス詳細!I63/12))</f>
        <v/>
      </c>
      <c r="G68" s="173" t="str">
        <f t="shared" si="0"/>
        <v/>
      </c>
      <c r="H68" s="173" t="str">
        <f t="shared" si="1"/>
        <v/>
      </c>
      <c r="I68" s="174" t="str">
        <f t="shared" si="2"/>
        <v/>
      </c>
      <c r="K68" s="175" t="e">
        <f t="shared" si="3"/>
        <v>#VALUE!</v>
      </c>
      <c r="L68" s="153" t="e">
        <f t="shared" si="5"/>
        <v>#VALUE!</v>
      </c>
    </row>
    <row r="69" spans="1:12" x14ac:dyDescent="0.2">
      <c r="A69" s="168" t="str">
        <f>IF(他社製機械保守サービス詳細!C64="","",他社製機械保守サービス詳細!C64)</f>
        <v/>
      </c>
      <c r="B69" s="169" t="str">
        <f>IF(他社製機械保守サービス詳細!G64="","",他社製機械保守サービス詳細!G64)</f>
        <v/>
      </c>
      <c r="C69" s="170" t="str">
        <f>IF(他社製機械保守サービス詳細!E64="","",他社製機械保守サービス詳細!E64)</f>
        <v/>
      </c>
      <c r="D69" s="171" t="str">
        <f>IF(他社製機械保守サービス詳細!F64="","",他社製機械保守サービス詳細!F64)</f>
        <v/>
      </c>
      <c r="E69" s="172" t="str">
        <f>IF(他社製機械保守サービス詳細!H64="","",SUM(他社製機械保守サービス詳細!H64/12))</f>
        <v/>
      </c>
      <c r="F69" s="172" t="str">
        <f>IF(他社製機械保守サービス詳細!I64="","",SUM(他社製機械保守サービス詳細!I64/12))</f>
        <v/>
      </c>
      <c r="G69" s="173" t="str">
        <f t="shared" si="0"/>
        <v/>
      </c>
      <c r="H69" s="173" t="str">
        <f t="shared" si="1"/>
        <v/>
      </c>
      <c r="I69" s="174" t="str">
        <f t="shared" si="2"/>
        <v/>
      </c>
      <c r="K69" s="175" t="e">
        <f t="shared" si="3"/>
        <v>#VALUE!</v>
      </c>
      <c r="L69" s="153" t="e">
        <f t="shared" si="5"/>
        <v>#VALUE!</v>
      </c>
    </row>
    <row r="70" spans="1:12" x14ac:dyDescent="0.2">
      <c r="A70" s="168" t="str">
        <f>IF(他社製機械保守サービス詳細!C65="","",他社製機械保守サービス詳細!C65)</f>
        <v/>
      </c>
      <c r="B70" s="169" t="str">
        <f>IF(他社製機械保守サービス詳細!G65="","",他社製機械保守サービス詳細!G65)</f>
        <v/>
      </c>
      <c r="C70" s="170" t="str">
        <f>IF(他社製機械保守サービス詳細!E65="","",他社製機械保守サービス詳細!E65)</f>
        <v/>
      </c>
      <c r="D70" s="171" t="str">
        <f>IF(他社製機械保守サービス詳細!F65="","",他社製機械保守サービス詳細!F65)</f>
        <v/>
      </c>
      <c r="E70" s="172" t="str">
        <f>IF(他社製機械保守サービス詳細!H65="","",SUM(他社製機械保守サービス詳細!H65/12))</f>
        <v/>
      </c>
      <c r="F70" s="172" t="str">
        <f>IF(他社製機械保守サービス詳細!I65="","",SUM(他社製機械保守サービス詳細!I65/12))</f>
        <v/>
      </c>
      <c r="G70" s="173" t="str">
        <f t="shared" si="0"/>
        <v/>
      </c>
      <c r="H70" s="173" t="str">
        <f t="shared" si="1"/>
        <v/>
      </c>
      <c r="I70" s="174" t="str">
        <f t="shared" si="2"/>
        <v/>
      </c>
      <c r="K70" s="175" t="e">
        <f t="shared" si="3"/>
        <v>#VALUE!</v>
      </c>
      <c r="L70" s="153" t="e">
        <f t="shared" si="5"/>
        <v>#VALUE!</v>
      </c>
    </row>
    <row r="71" spans="1:12" x14ac:dyDescent="0.2">
      <c r="A71" s="168" t="str">
        <f>IF(他社製機械保守サービス詳細!C66="","",他社製機械保守サービス詳細!C66)</f>
        <v/>
      </c>
      <c r="B71" s="169" t="str">
        <f>IF(他社製機械保守サービス詳細!G66="","",他社製機械保守サービス詳細!G66)</f>
        <v/>
      </c>
      <c r="C71" s="170" t="str">
        <f>IF(他社製機械保守サービス詳細!E66="","",他社製機械保守サービス詳細!E66)</f>
        <v/>
      </c>
      <c r="D71" s="171" t="str">
        <f>IF(他社製機械保守サービス詳細!F66="","",他社製機械保守サービス詳細!F66)</f>
        <v/>
      </c>
      <c r="E71" s="172" t="str">
        <f>IF(他社製機械保守サービス詳細!H66="","",SUM(他社製機械保守サービス詳細!H66/12))</f>
        <v/>
      </c>
      <c r="F71" s="172" t="str">
        <f>IF(他社製機械保守サービス詳細!I66="","",SUM(他社製機械保守サービス詳細!I66/12))</f>
        <v/>
      </c>
      <c r="G71" s="173" t="str">
        <f t="shared" si="0"/>
        <v/>
      </c>
      <c r="H71" s="173" t="str">
        <f t="shared" si="1"/>
        <v/>
      </c>
      <c r="I71" s="174" t="str">
        <f t="shared" si="2"/>
        <v/>
      </c>
      <c r="K71" s="175" t="e">
        <f t="shared" si="3"/>
        <v>#VALUE!</v>
      </c>
      <c r="L71" s="153" t="e">
        <f t="shared" si="5"/>
        <v>#VALUE!</v>
      </c>
    </row>
    <row r="72" spans="1:12" x14ac:dyDescent="0.2">
      <c r="A72" s="168" t="str">
        <f>IF(他社製機械保守サービス詳細!C67="","",他社製機械保守サービス詳細!C67)</f>
        <v/>
      </c>
      <c r="B72" s="169" t="str">
        <f>IF(他社製機械保守サービス詳細!G67="","",他社製機械保守サービス詳細!G67)</f>
        <v/>
      </c>
      <c r="C72" s="170" t="str">
        <f>IF(他社製機械保守サービス詳細!E67="","",他社製機械保守サービス詳細!E67)</f>
        <v/>
      </c>
      <c r="D72" s="171" t="str">
        <f>IF(他社製機械保守サービス詳細!F67="","",他社製機械保守サービス詳細!F67)</f>
        <v/>
      </c>
      <c r="E72" s="172" t="str">
        <f>IF(他社製機械保守サービス詳細!H67="","",SUM(他社製機械保守サービス詳細!H67/12))</f>
        <v/>
      </c>
      <c r="F72" s="172" t="str">
        <f>IF(他社製機械保守サービス詳細!I67="","",SUM(他社製機械保守サービス詳細!I67/12))</f>
        <v/>
      </c>
      <c r="G72" s="173" t="str">
        <f t="shared" si="0"/>
        <v/>
      </c>
      <c r="H72" s="173" t="str">
        <f t="shared" si="1"/>
        <v/>
      </c>
      <c r="I72" s="174" t="str">
        <f t="shared" si="2"/>
        <v/>
      </c>
      <c r="K72" s="175" t="e">
        <f t="shared" si="3"/>
        <v>#VALUE!</v>
      </c>
      <c r="L72" s="153" t="e">
        <f t="shared" si="5"/>
        <v>#VALUE!</v>
      </c>
    </row>
    <row r="73" spans="1:12" x14ac:dyDescent="0.2">
      <c r="A73" s="168" t="str">
        <f>IF(他社製機械保守サービス詳細!C68="","",他社製機械保守サービス詳細!C68)</f>
        <v/>
      </c>
      <c r="B73" s="169" t="str">
        <f>IF(他社製機械保守サービス詳細!G68="","",他社製機械保守サービス詳細!G68)</f>
        <v/>
      </c>
      <c r="C73" s="170" t="str">
        <f>IF(他社製機械保守サービス詳細!E68="","",他社製機械保守サービス詳細!E68)</f>
        <v/>
      </c>
      <c r="D73" s="171" t="str">
        <f>IF(他社製機械保守サービス詳細!F68="","",他社製機械保守サービス詳細!F68)</f>
        <v/>
      </c>
      <c r="E73" s="172" t="str">
        <f>IF(他社製機械保守サービス詳細!H68="","",SUM(他社製機械保守サービス詳細!H68/12))</f>
        <v/>
      </c>
      <c r="F73" s="172" t="str">
        <f>IF(他社製機械保守サービス詳細!I68="","",SUM(他社製機械保守サービス詳細!I68/12))</f>
        <v/>
      </c>
      <c r="G73" s="173" t="str">
        <f t="shared" si="0"/>
        <v/>
      </c>
      <c r="H73" s="173" t="str">
        <f t="shared" si="1"/>
        <v/>
      </c>
      <c r="I73" s="174" t="str">
        <f t="shared" si="2"/>
        <v/>
      </c>
      <c r="K73" s="175" t="e">
        <f t="shared" si="3"/>
        <v>#VALUE!</v>
      </c>
      <c r="L73" s="153" t="e">
        <f t="shared" si="5"/>
        <v>#VALUE!</v>
      </c>
    </row>
    <row r="74" spans="1:12" x14ac:dyDescent="0.2">
      <c r="A74" s="168" t="str">
        <f>IF(他社製機械保守サービス詳細!C69="","",他社製機械保守サービス詳細!C69)</f>
        <v/>
      </c>
      <c r="B74" s="169" t="str">
        <f>IF(他社製機械保守サービス詳細!G69="","",他社製機械保守サービス詳細!G69)</f>
        <v/>
      </c>
      <c r="C74" s="170" t="str">
        <f>IF(他社製機械保守サービス詳細!E69="","",他社製機械保守サービス詳細!E69)</f>
        <v/>
      </c>
      <c r="D74" s="171" t="str">
        <f>IF(他社製機械保守サービス詳細!F69="","",他社製機械保守サービス詳細!F69)</f>
        <v/>
      </c>
      <c r="E74" s="172" t="str">
        <f>IF(他社製機械保守サービス詳細!H69="","",SUM(他社製機械保守サービス詳細!H69/12))</f>
        <v/>
      </c>
      <c r="F74" s="172" t="str">
        <f>IF(他社製機械保守サービス詳細!I69="","",SUM(他社製機械保守サービス詳細!I69/12))</f>
        <v/>
      </c>
      <c r="G74" s="173" t="str">
        <f t="shared" si="0"/>
        <v/>
      </c>
      <c r="H74" s="173" t="str">
        <f t="shared" si="1"/>
        <v/>
      </c>
      <c r="I74" s="174" t="str">
        <f t="shared" si="2"/>
        <v/>
      </c>
      <c r="K74" s="175" t="e">
        <f t="shared" si="3"/>
        <v>#VALUE!</v>
      </c>
      <c r="L74" s="153" t="e">
        <f t="shared" si="5"/>
        <v>#VALUE!</v>
      </c>
    </row>
    <row r="75" spans="1:12" x14ac:dyDescent="0.2">
      <c r="A75" s="168" t="str">
        <f>IF(他社製機械保守サービス詳細!C70="","",他社製機械保守サービス詳細!C70)</f>
        <v/>
      </c>
      <c r="B75" s="169" t="str">
        <f>IF(他社製機械保守サービス詳細!G70="","",他社製機械保守サービス詳細!G70)</f>
        <v/>
      </c>
      <c r="C75" s="170" t="str">
        <f>IF(他社製機械保守サービス詳細!E70="","",他社製機械保守サービス詳細!E70)</f>
        <v/>
      </c>
      <c r="D75" s="171" t="str">
        <f>IF(他社製機械保守サービス詳細!F70="","",他社製機械保守サービス詳細!F70)</f>
        <v/>
      </c>
      <c r="E75" s="172" t="str">
        <f>IF(他社製機械保守サービス詳細!H70="","",SUM(他社製機械保守サービス詳細!H70/12))</f>
        <v/>
      </c>
      <c r="F75" s="172" t="str">
        <f>IF(他社製機械保守サービス詳細!I70="","",SUM(他社製機械保守サービス詳細!I70/12))</f>
        <v/>
      </c>
      <c r="G75" s="173" t="str">
        <f t="shared" si="0"/>
        <v/>
      </c>
      <c r="H75" s="173" t="str">
        <f t="shared" si="1"/>
        <v/>
      </c>
      <c r="I75" s="174" t="str">
        <f t="shared" si="2"/>
        <v/>
      </c>
      <c r="K75" s="175" t="e">
        <f t="shared" si="3"/>
        <v>#VALUE!</v>
      </c>
      <c r="L75" s="153" t="e">
        <f t="shared" si="5"/>
        <v>#VALUE!</v>
      </c>
    </row>
    <row r="76" spans="1:12" x14ac:dyDescent="0.2">
      <c r="A76" s="168" t="str">
        <f>IF(他社製機械保守サービス詳細!C71="","",他社製機械保守サービス詳細!C71)</f>
        <v/>
      </c>
      <c r="B76" s="169" t="str">
        <f>IF(他社製機械保守サービス詳細!G71="","",他社製機械保守サービス詳細!G71)</f>
        <v/>
      </c>
      <c r="C76" s="170" t="str">
        <f>IF(他社製機械保守サービス詳細!E71="","",他社製機械保守サービス詳細!E71)</f>
        <v/>
      </c>
      <c r="D76" s="171" t="str">
        <f>IF(他社製機械保守サービス詳細!F71="","",他社製機械保守サービス詳細!F71)</f>
        <v/>
      </c>
      <c r="E76" s="172" t="str">
        <f>IF(他社製機械保守サービス詳細!H71="","",SUM(他社製機械保守サービス詳細!H71/12))</f>
        <v/>
      </c>
      <c r="F76" s="172" t="str">
        <f>IF(他社製機械保守サービス詳細!I71="","",SUM(他社製機械保守サービス詳細!I71/12))</f>
        <v/>
      </c>
      <c r="G76" s="173" t="str">
        <f t="shared" si="0"/>
        <v/>
      </c>
      <c r="H76" s="173" t="str">
        <f t="shared" si="1"/>
        <v/>
      </c>
      <c r="I76" s="174" t="str">
        <f t="shared" si="2"/>
        <v/>
      </c>
      <c r="K76" s="175" t="e">
        <f t="shared" si="3"/>
        <v>#VALUE!</v>
      </c>
      <c r="L76" s="153" t="e">
        <f t="shared" si="5"/>
        <v>#VALUE!</v>
      </c>
    </row>
    <row r="77" spans="1:12" x14ac:dyDescent="0.2">
      <c r="A77" s="168" t="str">
        <f>IF(他社製機械保守サービス詳細!C72="","",他社製機械保守サービス詳細!C72)</f>
        <v/>
      </c>
      <c r="B77" s="169" t="str">
        <f>IF(他社製機械保守サービス詳細!G72="","",他社製機械保守サービス詳細!G72)</f>
        <v/>
      </c>
      <c r="C77" s="170" t="str">
        <f>IF(他社製機械保守サービス詳細!E72="","",他社製機械保守サービス詳細!E72)</f>
        <v/>
      </c>
      <c r="D77" s="171" t="str">
        <f>IF(他社製機械保守サービス詳細!F72="","",他社製機械保守サービス詳細!F72)</f>
        <v/>
      </c>
      <c r="E77" s="172" t="str">
        <f>IF(他社製機械保守サービス詳細!H72="","",SUM(他社製機械保守サービス詳細!H72/12))</f>
        <v/>
      </c>
      <c r="F77" s="172" t="str">
        <f>IF(他社製機械保守サービス詳細!I72="","",SUM(他社製機械保守サービス詳細!I72/12))</f>
        <v/>
      </c>
      <c r="G77" s="173" t="str">
        <f t="shared" ref="G77:G111" si="6">IF(ISERROR(F77-E77),"",F77-E77)</f>
        <v/>
      </c>
      <c r="H77" s="173" t="str">
        <f t="shared" ref="H77:H111" si="7">IF(ISERROR(G77*B77),"",G77*B77)</f>
        <v/>
      </c>
      <c r="I77" s="174" t="str">
        <f t="shared" ref="I77:I111" si="8">IF(ISERROR(G77/E77),"",(G77/E77))</f>
        <v/>
      </c>
      <c r="K77" s="175" t="e">
        <f t="shared" ref="K77:K111" si="9">ROUND((B77*F77),0)</f>
        <v>#VALUE!</v>
      </c>
      <c r="L77" s="153" t="e">
        <f t="shared" si="5"/>
        <v>#VALUE!</v>
      </c>
    </row>
    <row r="78" spans="1:12" x14ac:dyDescent="0.2">
      <c r="A78" s="168" t="str">
        <f>IF(他社製機械保守サービス詳細!C73="","",他社製機械保守サービス詳細!C73)</f>
        <v/>
      </c>
      <c r="B78" s="169" t="str">
        <f>IF(他社製機械保守サービス詳細!G73="","",他社製機械保守サービス詳細!G73)</f>
        <v/>
      </c>
      <c r="C78" s="170" t="str">
        <f>IF(他社製機械保守サービス詳細!E73="","",他社製機械保守サービス詳細!E73)</f>
        <v/>
      </c>
      <c r="D78" s="171" t="str">
        <f>IF(他社製機械保守サービス詳細!F73="","",他社製機械保守サービス詳細!F73)</f>
        <v/>
      </c>
      <c r="E78" s="172" t="str">
        <f>IF(他社製機械保守サービス詳細!H73="","",SUM(他社製機械保守サービス詳細!H73/12))</f>
        <v/>
      </c>
      <c r="F78" s="172" t="str">
        <f>IF(他社製機械保守サービス詳細!I73="","",SUM(他社製機械保守サービス詳細!I73/12))</f>
        <v/>
      </c>
      <c r="G78" s="173" t="str">
        <f t="shared" si="6"/>
        <v/>
      </c>
      <c r="H78" s="173" t="str">
        <f t="shared" si="7"/>
        <v/>
      </c>
      <c r="I78" s="174" t="str">
        <f t="shared" si="8"/>
        <v/>
      </c>
      <c r="K78" s="175" t="e">
        <f t="shared" si="9"/>
        <v>#VALUE!</v>
      </c>
      <c r="L78" s="153" t="e">
        <f t="shared" si="5"/>
        <v>#VALUE!</v>
      </c>
    </row>
    <row r="79" spans="1:12" x14ac:dyDescent="0.2">
      <c r="A79" s="168" t="str">
        <f>IF(他社製機械保守サービス詳細!C74="","",他社製機械保守サービス詳細!C74)</f>
        <v/>
      </c>
      <c r="B79" s="169" t="str">
        <f>IF(他社製機械保守サービス詳細!G74="","",他社製機械保守サービス詳細!G74)</f>
        <v/>
      </c>
      <c r="C79" s="170" t="str">
        <f>IF(他社製機械保守サービス詳細!E74="","",他社製機械保守サービス詳細!E74)</f>
        <v/>
      </c>
      <c r="D79" s="171" t="str">
        <f>IF(他社製機械保守サービス詳細!F74="","",他社製機械保守サービス詳細!F74)</f>
        <v/>
      </c>
      <c r="E79" s="172" t="str">
        <f>IF(他社製機械保守サービス詳細!H74="","",SUM(他社製機械保守サービス詳細!H74/12))</f>
        <v/>
      </c>
      <c r="F79" s="172" t="str">
        <f>IF(他社製機械保守サービス詳細!I74="","",SUM(他社製機械保守サービス詳細!I74/12))</f>
        <v/>
      </c>
      <c r="G79" s="173" t="str">
        <f t="shared" si="6"/>
        <v/>
      </c>
      <c r="H79" s="173" t="str">
        <f t="shared" si="7"/>
        <v/>
      </c>
      <c r="I79" s="174" t="str">
        <f t="shared" si="8"/>
        <v/>
      </c>
      <c r="K79" s="175" t="e">
        <f t="shared" si="9"/>
        <v>#VALUE!</v>
      </c>
      <c r="L79" s="153" t="e">
        <f t="shared" si="5"/>
        <v>#VALUE!</v>
      </c>
    </row>
    <row r="80" spans="1:12" x14ac:dyDescent="0.2">
      <c r="A80" s="168" t="str">
        <f>IF(他社製機械保守サービス詳細!C75="","",他社製機械保守サービス詳細!C75)</f>
        <v/>
      </c>
      <c r="B80" s="169" t="str">
        <f>IF(他社製機械保守サービス詳細!G75="","",他社製機械保守サービス詳細!G75)</f>
        <v/>
      </c>
      <c r="C80" s="170" t="str">
        <f>IF(他社製機械保守サービス詳細!E75="","",他社製機械保守サービス詳細!E75)</f>
        <v/>
      </c>
      <c r="D80" s="171" t="str">
        <f>IF(他社製機械保守サービス詳細!F75="","",他社製機械保守サービス詳細!F75)</f>
        <v/>
      </c>
      <c r="E80" s="172" t="str">
        <f>IF(他社製機械保守サービス詳細!H75="","",SUM(他社製機械保守サービス詳細!H75/12))</f>
        <v/>
      </c>
      <c r="F80" s="172" t="str">
        <f>IF(他社製機械保守サービス詳細!I75="","",SUM(他社製機械保守サービス詳細!I75/12))</f>
        <v/>
      </c>
      <c r="G80" s="173" t="str">
        <f t="shared" si="6"/>
        <v/>
      </c>
      <c r="H80" s="173" t="str">
        <f t="shared" si="7"/>
        <v/>
      </c>
      <c r="I80" s="174" t="str">
        <f t="shared" si="8"/>
        <v/>
      </c>
      <c r="K80" s="175" t="e">
        <f t="shared" si="9"/>
        <v>#VALUE!</v>
      </c>
      <c r="L80" s="153" t="e">
        <f t="shared" si="5"/>
        <v>#VALUE!</v>
      </c>
    </row>
    <row r="81" spans="1:12" x14ac:dyDescent="0.2">
      <c r="A81" s="168" t="str">
        <f>IF(他社製機械保守サービス詳細!C76="","",他社製機械保守サービス詳細!C76)</f>
        <v/>
      </c>
      <c r="B81" s="169" t="str">
        <f>IF(他社製機械保守サービス詳細!G76="","",他社製機械保守サービス詳細!G76)</f>
        <v/>
      </c>
      <c r="C81" s="170" t="str">
        <f>IF(他社製機械保守サービス詳細!E76="","",他社製機械保守サービス詳細!E76)</f>
        <v/>
      </c>
      <c r="D81" s="171" t="str">
        <f>IF(他社製機械保守サービス詳細!F76="","",他社製機械保守サービス詳細!F76)</f>
        <v/>
      </c>
      <c r="E81" s="172" t="str">
        <f>IF(他社製機械保守サービス詳細!H76="","",SUM(他社製機械保守サービス詳細!H76/12))</f>
        <v/>
      </c>
      <c r="F81" s="172" t="str">
        <f>IF(他社製機械保守サービス詳細!I76="","",SUM(他社製機械保守サービス詳細!I76/12))</f>
        <v/>
      </c>
      <c r="G81" s="173" t="str">
        <f t="shared" si="6"/>
        <v/>
      </c>
      <c r="H81" s="173" t="str">
        <f t="shared" si="7"/>
        <v/>
      </c>
      <c r="I81" s="174" t="str">
        <f t="shared" si="8"/>
        <v/>
      </c>
      <c r="K81" s="175" t="e">
        <f t="shared" si="9"/>
        <v>#VALUE!</v>
      </c>
      <c r="L81" s="153" t="e">
        <f t="shared" si="5"/>
        <v>#VALUE!</v>
      </c>
    </row>
    <row r="82" spans="1:12" x14ac:dyDescent="0.2">
      <c r="A82" s="168" t="str">
        <f>IF(他社製機械保守サービス詳細!C77="","",他社製機械保守サービス詳細!C77)</f>
        <v/>
      </c>
      <c r="B82" s="169" t="str">
        <f>IF(他社製機械保守サービス詳細!G77="","",他社製機械保守サービス詳細!G77)</f>
        <v/>
      </c>
      <c r="C82" s="170" t="str">
        <f>IF(他社製機械保守サービス詳細!E77="","",他社製機械保守サービス詳細!E77)</f>
        <v/>
      </c>
      <c r="D82" s="171" t="str">
        <f>IF(他社製機械保守サービス詳細!F77="","",他社製機械保守サービス詳細!F77)</f>
        <v/>
      </c>
      <c r="E82" s="172" t="str">
        <f>IF(他社製機械保守サービス詳細!H77="","",SUM(他社製機械保守サービス詳細!H77/12))</f>
        <v/>
      </c>
      <c r="F82" s="172" t="str">
        <f>IF(他社製機械保守サービス詳細!I77="","",SUM(他社製機械保守サービス詳細!I77/12))</f>
        <v/>
      </c>
      <c r="G82" s="173" t="str">
        <f t="shared" si="6"/>
        <v/>
      </c>
      <c r="H82" s="173" t="str">
        <f t="shared" si="7"/>
        <v/>
      </c>
      <c r="I82" s="174" t="str">
        <f t="shared" si="8"/>
        <v/>
      </c>
      <c r="K82" s="175" t="e">
        <f t="shared" si="9"/>
        <v>#VALUE!</v>
      </c>
      <c r="L82" s="153" t="e">
        <f t="shared" si="5"/>
        <v>#VALUE!</v>
      </c>
    </row>
    <row r="83" spans="1:12" x14ac:dyDescent="0.2">
      <c r="A83" s="168" t="str">
        <f>IF(他社製機械保守サービス詳細!C78="","",他社製機械保守サービス詳細!C78)</f>
        <v/>
      </c>
      <c r="B83" s="169" t="str">
        <f>IF(他社製機械保守サービス詳細!G78="","",他社製機械保守サービス詳細!G78)</f>
        <v/>
      </c>
      <c r="C83" s="170" t="str">
        <f>IF(他社製機械保守サービス詳細!E78="","",他社製機械保守サービス詳細!E78)</f>
        <v/>
      </c>
      <c r="D83" s="171" t="str">
        <f>IF(他社製機械保守サービス詳細!F78="","",他社製機械保守サービス詳細!F78)</f>
        <v/>
      </c>
      <c r="E83" s="172" t="str">
        <f>IF(他社製機械保守サービス詳細!H78="","",SUM(他社製機械保守サービス詳細!H78/12))</f>
        <v/>
      </c>
      <c r="F83" s="172" t="str">
        <f>IF(他社製機械保守サービス詳細!I78="","",SUM(他社製機械保守サービス詳細!I78/12))</f>
        <v/>
      </c>
      <c r="G83" s="173" t="str">
        <f t="shared" si="6"/>
        <v/>
      </c>
      <c r="H83" s="173" t="str">
        <f t="shared" si="7"/>
        <v/>
      </c>
      <c r="I83" s="174" t="str">
        <f t="shared" si="8"/>
        <v/>
      </c>
      <c r="K83" s="175" t="e">
        <f t="shared" si="9"/>
        <v>#VALUE!</v>
      </c>
      <c r="L83" s="153" t="e">
        <f t="shared" ref="L83:L111" si="10">DBCS(K83)</f>
        <v>#VALUE!</v>
      </c>
    </row>
    <row r="84" spans="1:12" x14ac:dyDescent="0.2">
      <c r="A84" s="168" t="str">
        <f>IF(他社製機械保守サービス詳細!C79="","",他社製機械保守サービス詳細!C79)</f>
        <v/>
      </c>
      <c r="B84" s="169" t="str">
        <f>IF(他社製機械保守サービス詳細!G79="","",他社製機械保守サービス詳細!G79)</f>
        <v/>
      </c>
      <c r="C84" s="170" t="str">
        <f>IF(他社製機械保守サービス詳細!E79="","",他社製機械保守サービス詳細!E79)</f>
        <v/>
      </c>
      <c r="D84" s="171" t="str">
        <f>IF(他社製機械保守サービス詳細!F79="","",他社製機械保守サービス詳細!F79)</f>
        <v/>
      </c>
      <c r="E84" s="172" t="str">
        <f>IF(他社製機械保守サービス詳細!H79="","",SUM(他社製機械保守サービス詳細!H79/12))</f>
        <v/>
      </c>
      <c r="F84" s="172" t="str">
        <f>IF(他社製機械保守サービス詳細!I79="","",SUM(他社製機械保守サービス詳細!I79/12))</f>
        <v/>
      </c>
      <c r="G84" s="173" t="str">
        <f t="shared" si="6"/>
        <v/>
      </c>
      <c r="H84" s="173" t="str">
        <f t="shared" si="7"/>
        <v/>
      </c>
      <c r="I84" s="174" t="str">
        <f t="shared" si="8"/>
        <v/>
      </c>
      <c r="K84" s="175" t="e">
        <f t="shared" si="9"/>
        <v>#VALUE!</v>
      </c>
      <c r="L84" s="153" t="e">
        <f t="shared" si="10"/>
        <v>#VALUE!</v>
      </c>
    </row>
    <row r="85" spans="1:12" x14ac:dyDescent="0.2">
      <c r="A85" s="168" t="str">
        <f>IF(他社製機械保守サービス詳細!C80="","",他社製機械保守サービス詳細!C80)</f>
        <v/>
      </c>
      <c r="B85" s="169" t="str">
        <f>IF(他社製機械保守サービス詳細!G80="","",他社製機械保守サービス詳細!G80)</f>
        <v/>
      </c>
      <c r="C85" s="170" t="str">
        <f>IF(他社製機械保守サービス詳細!E80="","",他社製機械保守サービス詳細!E80)</f>
        <v/>
      </c>
      <c r="D85" s="171" t="str">
        <f>IF(他社製機械保守サービス詳細!F80="","",他社製機械保守サービス詳細!F80)</f>
        <v/>
      </c>
      <c r="E85" s="172" t="str">
        <f>IF(他社製機械保守サービス詳細!H80="","",SUM(他社製機械保守サービス詳細!H80/12))</f>
        <v/>
      </c>
      <c r="F85" s="172" t="str">
        <f>IF(他社製機械保守サービス詳細!I80="","",SUM(他社製機械保守サービス詳細!I80/12))</f>
        <v/>
      </c>
      <c r="G85" s="173" t="str">
        <f t="shared" si="6"/>
        <v/>
      </c>
      <c r="H85" s="173" t="str">
        <f t="shared" si="7"/>
        <v/>
      </c>
      <c r="I85" s="174" t="str">
        <f t="shared" si="8"/>
        <v/>
      </c>
      <c r="K85" s="175" t="e">
        <f t="shared" si="9"/>
        <v>#VALUE!</v>
      </c>
      <c r="L85" s="153" t="e">
        <f t="shared" si="10"/>
        <v>#VALUE!</v>
      </c>
    </row>
    <row r="86" spans="1:12" x14ac:dyDescent="0.2">
      <c r="A86" s="168" t="str">
        <f>IF(他社製機械保守サービス詳細!C81="","",他社製機械保守サービス詳細!C81)</f>
        <v/>
      </c>
      <c r="B86" s="169" t="str">
        <f>IF(他社製機械保守サービス詳細!G81="","",他社製機械保守サービス詳細!G81)</f>
        <v/>
      </c>
      <c r="C86" s="170" t="str">
        <f>IF(他社製機械保守サービス詳細!E81="","",他社製機械保守サービス詳細!E81)</f>
        <v/>
      </c>
      <c r="D86" s="171" t="str">
        <f>IF(他社製機械保守サービス詳細!F81="","",他社製機械保守サービス詳細!F81)</f>
        <v/>
      </c>
      <c r="E86" s="172" t="str">
        <f>IF(他社製機械保守サービス詳細!H81="","",SUM(他社製機械保守サービス詳細!H81/12))</f>
        <v/>
      </c>
      <c r="F86" s="172" t="str">
        <f>IF(他社製機械保守サービス詳細!I81="","",SUM(他社製機械保守サービス詳細!I81/12))</f>
        <v/>
      </c>
      <c r="G86" s="173" t="str">
        <f t="shared" si="6"/>
        <v/>
      </c>
      <c r="H86" s="173" t="str">
        <f t="shared" si="7"/>
        <v/>
      </c>
      <c r="I86" s="174" t="str">
        <f t="shared" si="8"/>
        <v/>
      </c>
      <c r="K86" s="175" t="e">
        <f t="shared" si="9"/>
        <v>#VALUE!</v>
      </c>
      <c r="L86" s="153" t="e">
        <f t="shared" si="10"/>
        <v>#VALUE!</v>
      </c>
    </row>
    <row r="87" spans="1:12" x14ac:dyDescent="0.2">
      <c r="A87" s="168" t="str">
        <f>IF(他社製機械保守サービス詳細!C82="","",他社製機械保守サービス詳細!C82)</f>
        <v/>
      </c>
      <c r="B87" s="169" t="str">
        <f>IF(他社製機械保守サービス詳細!G82="","",他社製機械保守サービス詳細!G82)</f>
        <v/>
      </c>
      <c r="C87" s="170" t="str">
        <f>IF(他社製機械保守サービス詳細!E82="","",他社製機械保守サービス詳細!E82)</f>
        <v/>
      </c>
      <c r="D87" s="171" t="str">
        <f>IF(他社製機械保守サービス詳細!F82="","",他社製機械保守サービス詳細!F82)</f>
        <v/>
      </c>
      <c r="E87" s="172" t="str">
        <f>IF(他社製機械保守サービス詳細!H82="","",SUM(他社製機械保守サービス詳細!H82/12))</f>
        <v/>
      </c>
      <c r="F87" s="172" t="str">
        <f>IF(他社製機械保守サービス詳細!I82="","",SUM(他社製機械保守サービス詳細!I82/12))</f>
        <v/>
      </c>
      <c r="G87" s="173" t="str">
        <f t="shared" si="6"/>
        <v/>
      </c>
      <c r="H87" s="173" t="str">
        <f t="shared" si="7"/>
        <v/>
      </c>
      <c r="I87" s="174" t="str">
        <f t="shared" si="8"/>
        <v/>
      </c>
      <c r="K87" s="175" t="e">
        <f t="shared" si="9"/>
        <v>#VALUE!</v>
      </c>
      <c r="L87" s="153" t="e">
        <f t="shared" si="10"/>
        <v>#VALUE!</v>
      </c>
    </row>
    <row r="88" spans="1:12" x14ac:dyDescent="0.2">
      <c r="A88" s="168" t="str">
        <f>IF(他社製機械保守サービス詳細!C83="","",他社製機械保守サービス詳細!C83)</f>
        <v/>
      </c>
      <c r="B88" s="169" t="str">
        <f>IF(他社製機械保守サービス詳細!G83="","",他社製機械保守サービス詳細!G83)</f>
        <v/>
      </c>
      <c r="C88" s="170" t="str">
        <f>IF(他社製機械保守サービス詳細!E83="","",他社製機械保守サービス詳細!E83)</f>
        <v/>
      </c>
      <c r="D88" s="171" t="str">
        <f>IF(他社製機械保守サービス詳細!F83="","",他社製機械保守サービス詳細!F83)</f>
        <v/>
      </c>
      <c r="E88" s="172" t="str">
        <f>IF(他社製機械保守サービス詳細!H83="","",SUM(他社製機械保守サービス詳細!H83/12))</f>
        <v/>
      </c>
      <c r="F88" s="172" t="str">
        <f>IF(他社製機械保守サービス詳細!I83="","",SUM(他社製機械保守サービス詳細!I83/12))</f>
        <v/>
      </c>
      <c r="G88" s="173" t="str">
        <f t="shared" si="6"/>
        <v/>
      </c>
      <c r="H88" s="173" t="str">
        <f t="shared" si="7"/>
        <v/>
      </c>
      <c r="I88" s="174" t="str">
        <f t="shared" si="8"/>
        <v/>
      </c>
      <c r="K88" s="175" t="e">
        <f t="shared" si="9"/>
        <v>#VALUE!</v>
      </c>
      <c r="L88" s="153" t="e">
        <f t="shared" si="10"/>
        <v>#VALUE!</v>
      </c>
    </row>
    <row r="89" spans="1:12" x14ac:dyDescent="0.2">
      <c r="A89" s="168" t="str">
        <f>IF(他社製機械保守サービス詳細!C84="","",他社製機械保守サービス詳細!C84)</f>
        <v/>
      </c>
      <c r="B89" s="169" t="str">
        <f>IF(他社製機械保守サービス詳細!G84="","",他社製機械保守サービス詳細!G84)</f>
        <v/>
      </c>
      <c r="C89" s="170" t="str">
        <f>IF(他社製機械保守サービス詳細!E84="","",他社製機械保守サービス詳細!E84)</f>
        <v/>
      </c>
      <c r="D89" s="171" t="str">
        <f>IF(他社製機械保守サービス詳細!F84="","",他社製機械保守サービス詳細!F84)</f>
        <v/>
      </c>
      <c r="E89" s="172" t="str">
        <f>IF(他社製機械保守サービス詳細!H84="","",SUM(他社製機械保守サービス詳細!H84/12))</f>
        <v/>
      </c>
      <c r="F89" s="172" t="str">
        <f>IF(他社製機械保守サービス詳細!I84="","",SUM(他社製機械保守サービス詳細!I84/12))</f>
        <v/>
      </c>
      <c r="G89" s="173" t="str">
        <f t="shared" si="6"/>
        <v/>
      </c>
      <c r="H89" s="173" t="str">
        <f t="shared" si="7"/>
        <v/>
      </c>
      <c r="I89" s="174" t="str">
        <f t="shared" si="8"/>
        <v/>
      </c>
      <c r="K89" s="175" t="e">
        <f t="shared" si="9"/>
        <v>#VALUE!</v>
      </c>
      <c r="L89" s="153" t="e">
        <f t="shared" si="10"/>
        <v>#VALUE!</v>
      </c>
    </row>
    <row r="90" spans="1:12" x14ac:dyDescent="0.2">
      <c r="A90" s="168" t="str">
        <f>IF(他社製機械保守サービス詳細!C85="","",他社製機械保守サービス詳細!C85)</f>
        <v/>
      </c>
      <c r="B90" s="169" t="str">
        <f>IF(他社製機械保守サービス詳細!G85="","",他社製機械保守サービス詳細!G85)</f>
        <v/>
      </c>
      <c r="C90" s="170" t="str">
        <f>IF(他社製機械保守サービス詳細!E85="","",他社製機械保守サービス詳細!E85)</f>
        <v/>
      </c>
      <c r="D90" s="171" t="str">
        <f>IF(他社製機械保守サービス詳細!F85="","",他社製機械保守サービス詳細!F85)</f>
        <v/>
      </c>
      <c r="E90" s="172" t="str">
        <f>IF(他社製機械保守サービス詳細!H85="","",SUM(他社製機械保守サービス詳細!H85/12))</f>
        <v/>
      </c>
      <c r="F90" s="172" t="str">
        <f>IF(他社製機械保守サービス詳細!I85="","",SUM(他社製機械保守サービス詳細!I85/12))</f>
        <v/>
      </c>
      <c r="G90" s="173" t="str">
        <f t="shared" si="6"/>
        <v/>
      </c>
      <c r="H90" s="173" t="str">
        <f t="shared" si="7"/>
        <v/>
      </c>
      <c r="I90" s="174" t="str">
        <f t="shared" si="8"/>
        <v/>
      </c>
      <c r="K90" s="175" t="e">
        <f t="shared" si="9"/>
        <v>#VALUE!</v>
      </c>
      <c r="L90" s="153" t="e">
        <f t="shared" si="10"/>
        <v>#VALUE!</v>
      </c>
    </row>
    <row r="91" spans="1:12" x14ac:dyDescent="0.2">
      <c r="A91" s="168" t="str">
        <f>IF(他社製機械保守サービス詳細!C86="","",他社製機械保守サービス詳細!C86)</f>
        <v/>
      </c>
      <c r="B91" s="169" t="str">
        <f>IF(他社製機械保守サービス詳細!G86="","",他社製機械保守サービス詳細!G86)</f>
        <v/>
      </c>
      <c r="C91" s="170" t="str">
        <f>IF(他社製機械保守サービス詳細!E86="","",他社製機械保守サービス詳細!E86)</f>
        <v/>
      </c>
      <c r="D91" s="171" t="str">
        <f>IF(他社製機械保守サービス詳細!F86="","",他社製機械保守サービス詳細!F86)</f>
        <v/>
      </c>
      <c r="E91" s="172" t="str">
        <f>IF(他社製機械保守サービス詳細!H86="","",SUM(他社製機械保守サービス詳細!H86/12))</f>
        <v/>
      </c>
      <c r="F91" s="172" t="str">
        <f>IF(他社製機械保守サービス詳細!I86="","",SUM(他社製機械保守サービス詳細!I86/12))</f>
        <v/>
      </c>
      <c r="G91" s="173" t="str">
        <f t="shared" si="6"/>
        <v/>
      </c>
      <c r="H91" s="173" t="str">
        <f t="shared" si="7"/>
        <v/>
      </c>
      <c r="I91" s="174" t="str">
        <f t="shared" si="8"/>
        <v/>
      </c>
      <c r="K91" s="175" t="e">
        <f t="shared" si="9"/>
        <v>#VALUE!</v>
      </c>
      <c r="L91" s="153" t="e">
        <f t="shared" si="10"/>
        <v>#VALUE!</v>
      </c>
    </row>
    <row r="92" spans="1:12" x14ac:dyDescent="0.2">
      <c r="A92" s="168" t="str">
        <f>IF(他社製機械保守サービス詳細!C87="","",他社製機械保守サービス詳細!C87)</f>
        <v/>
      </c>
      <c r="B92" s="169" t="str">
        <f>IF(他社製機械保守サービス詳細!G87="","",他社製機械保守サービス詳細!G87)</f>
        <v/>
      </c>
      <c r="C92" s="170" t="str">
        <f>IF(他社製機械保守サービス詳細!E87="","",他社製機械保守サービス詳細!E87)</f>
        <v/>
      </c>
      <c r="D92" s="171" t="str">
        <f>IF(他社製機械保守サービス詳細!F87="","",他社製機械保守サービス詳細!F87)</f>
        <v/>
      </c>
      <c r="E92" s="172" t="str">
        <f>IF(他社製機械保守サービス詳細!H87="","",SUM(他社製機械保守サービス詳細!H87/12))</f>
        <v/>
      </c>
      <c r="F92" s="172" t="str">
        <f>IF(他社製機械保守サービス詳細!I87="","",SUM(他社製機械保守サービス詳細!I87/12))</f>
        <v/>
      </c>
      <c r="G92" s="173" t="str">
        <f t="shared" si="6"/>
        <v/>
      </c>
      <c r="H92" s="173" t="str">
        <f t="shared" si="7"/>
        <v/>
      </c>
      <c r="I92" s="174" t="str">
        <f t="shared" si="8"/>
        <v/>
      </c>
      <c r="K92" s="175" t="e">
        <f t="shared" si="9"/>
        <v>#VALUE!</v>
      </c>
      <c r="L92" s="153" t="e">
        <f t="shared" si="10"/>
        <v>#VALUE!</v>
      </c>
    </row>
    <row r="93" spans="1:12" x14ac:dyDescent="0.2">
      <c r="A93" s="168" t="str">
        <f>IF(他社製機械保守サービス詳細!C88="","",他社製機械保守サービス詳細!C88)</f>
        <v/>
      </c>
      <c r="B93" s="169" t="str">
        <f>IF(他社製機械保守サービス詳細!G88="","",他社製機械保守サービス詳細!G88)</f>
        <v/>
      </c>
      <c r="C93" s="170" t="str">
        <f>IF(他社製機械保守サービス詳細!E88="","",他社製機械保守サービス詳細!E88)</f>
        <v/>
      </c>
      <c r="D93" s="171" t="str">
        <f>IF(他社製機械保守サービス詳細!F88="","",他社製機械保守サービス詳細!F88)</f>
        <v/>
      </c>
      <c r="E93" s="172" t="str">
        <f>IF(他社製機械保守サービス詳細!H88="","",SUM(他社製機械保守サービス詳細!H88/12))</f>
        <v/>
      </c>
      <c r="F93" s="172" t="str">
        <f>IF(他社製機械保守サービス詳細!I88="","",SUM(他社製機械保守サービス詳細!I88/12))</f>
        <v/>
      </c>
      <c r="G93" s="173" t="str">
        <f t="shared" si="6"/>
        <v/>
      </c>
      <c r="H93" s="173" t="str">
        <f t="shared" si="7"/>
        <v/>
      </c>
      <c r="I93" s="174" t="str">
        <f t="shared" si="8"/>
        <v/>
      </c>
      <c r="K93" s="175" t="e">
        <f t="shared" si="9"/>
        <v>#VALUE!</v>
      </c>
      <c r="L93" s="153" t="e">
        <f t="shared" si="10"/>
        <v>#VALUE!</v>
      </c>
    </row>
    <row r="94" spans="1:12" x14ac:dyDescent="0.2">
      <c r="A94" s="168" t="str">
        <f>IF(他社製機械保守サービス詳細!C89="","",他社製機械保守サービス詳細!C89)</f>
        <v/>
      </c>
      <c r="B94" s="169" t="str">
        <f>IF(他社製機械保守サービス詳細!G89="","",他社製機械保守サービス詳細!G89)</f>
        <v/>
      </c>
      <c r="C94" s="170" t="str">
        <f>IF(他社製機械保守サービス詳細!E89="","",他社製機械保守サービス詳細!E89)</f>
        <v/>
      </c>
      <c r="D94" s="171" t="str">
        <f>IF(他社製機械保守サービス詳細!F89="","",他社製機械保守サービス詳細!F89)</f>
        <v/>
      </c>
      <c r="E94" s="172" t="str">
        <f>IF(他社製機械保守サービス詳細!H89="","",SUM(他社製機械保守サービス詳細!H89/12))</f>
        <v/>
      </c>
      <c r="F94" s="172" t="str">
        <f>IF(他社製機械保守サービス詳細!I89="","",SUM(他社製機械保守サービス詳細!I89/12))</f>
        <v/>
      </c>
      <c r="G94" s="173" t="str">
        <f t="shared" si="6"/>
        <v/>
      </c>
      <c r="H94" s="173" t="str">
        <f t="shared" si="7"/>
        <v/>
      </c>
      <c r="I94" s="174" t="str">
        <f t="shared" si="8"/>
        <v/>
      </c>
      <c r="K94" s="175" t="e">
        <f t="shared" si="9"/>
        <v>#VALUE!</v>
      </c>
      <c r="L94" s="153" t="e">
        <f t="shared" si="10"/>
        <v>#VALUE!</v>
      </c>
    </row>
    <row r="95" spans="1:12" x14ac:dyDescent="0.2">
      <c r="A95" s="168" t="str">
        <f>IF(他社製機械保守サービス詳細!C90="","",他社製機械保守サービス詳細!C90)</f>
        <v/>
      </c>
      <c r="B95" s="169" t="str">
        <f>IF(他社製機械保守サービス詳細!G90="","",他社製機械保守サービス詳細!G90)</f>
        <v/>
      </c>
      <c r="C95" s="170" t="str">
        <f>IF(他社製機械保守サービス詳細!E90="","",他社製機械保守サービス詳細!E90)</f>
        <v/>
      </c>
      <c r="D95" s="171" t="str">
        <f>IF(他社製機械保守サービス詳細!F90="","",他社製機械保守サービス詳細!F90)</f>
        <v/>
      </c>
      <c r="E95" s="172" t="str">
        <f>IF(他社製機械保守サービス詳細!H90="","",SUM(他社製機械保守サービス詳細!H90/12))</f>
        <v/>
      </c>
      <c r="F95" s="172" t="str">
        <f>IF(他社製機械保守サービス詳細!I90="","",SUM(他社製機械保守サービス詳細!I90/12))</f>
        <v/>
      </c>
      <c r="G95" s="173" t="str">
        <f t="shared" si="6"/>
        <v/>
      </c>
      <c r="H95" s="173" t="str">
        <f t="shared" si="7"/>
        <v/>
      </c>
      <c r="I95" s="174" t="str">
        <f t="shared" si="8"/>
        <v/>
      </c>
      <c r="K95" s="175" t="e">
        <f t="shared" si="9"/>
        <v>#VALUE!</v>
      </c>
      <c r="L95" s="153" t="e">
        <f t="shared" si="10"/>
        <v>#VALUE!</v>
      </c>
    </row>
    <row r="96" spans="1:12" x14ac:dyDescent="0.2">
      <c r="A96" s="168" t="str">
        <f>IF(他社製機械保守サービス詳細!C91="","",他社製機械保守サービス詳細!C91)</f>
        <v/>
      </c>
      <c r="B96" s="169" t="str">
        <f>IF(他社製機械保守サービス詳細!G91="","",他社製機械保守サービス詳細!G91)</f>
        <v/>
      </c>
      <c r="C96" s="170" t="str">
        <f>IF(他社製機械保守サービス詳細!E91="","",他社製機械保守サービス詳細!E91)</f>
        <v/>
      </c>
      <c r="D96" s="171" t="str">
        <f>IF(他社製機械保守サービス詳細!F91="","",他社製機械保守サービス詳細!F91)</f>
        <v/>
      </c>
      <c r="E96" s="172" t="str">
        <f>IF(他社製機械保守サービス詳細!H91="","",SUM(他社製機械保守サービス詳細!H91/12))</f>
        <v/>
      </c>
      <c r="F96" s="172" t="str">
        <f>IF(他社製機械保守サービス詳細!I91="","",SUM(他社製機械保守サービス詳細!I91/12))</f>
        <v/>
      </c>
      <c r="G96" s="173" t="str">
        <f t="shared" si="6"/>
        <v/>
      </c>
      <c r="H96" s="173" t="str">
        <f t="shared" si="7"/>
        <v/>
      </c>
      <c r="I96" s="174" t="str">
        <f t="shared" si="8"/>
        <v/>
      </c>
      <c r="K96" s="175" t="e">
        <f t="shared" si="9"/>
        <v>#VALUE!</v>
      </c>
      <c r="L96" s="153" t="e">
        <f t="shared" si="10"/>
        <v>#VALUE!</v>
      </c>
    </row>
    <row r="97" spans="1:12" x14ac:dyDescent="0.2">
      <c r="A97" s="168" t="str">
        <f>IF(他社製機械保守サービス詳細!C92="","",他社製機械保守サービス詳細!C92)</f>
        <v/>
      </c>
      <c r="B97" s="169" t="str">
        <f>IF(他社製機械保守サービス詳細!G92="","",他社製機械保守サービス詳細!G92)</f>
        <v/>
      </c>
      <c r="C97" s="170" t="str">
        <f>IF(他社製機械保守サービス詳細!E92="","",他社製機械保守サービス詳細!E92)</f>
        <v/>
      </c>
      <c r="D97" s="171" t="str">
        <f>IF(他社製機械保守サービス詳細!F92="","",他社製機械保守サービス詳細!F92)</f>
        <v/>
      </c>
      <c r="E97" s="172" t="str">
        <f>IF(他社製機械保守サービス詳細!H92="","",SUM(他社製機械保守サービス詳細!H92/12))</f>
        <v/>
      </c>
      <c r="F97" s="172" t="str">
        <f>IF(他社製機械保守サービス詳細!I92="","",SUM(他社製機械保守サービス詳細!I92/12))</f>
        <v/>
      </c>
      <c r="G97" s="173" t="str">
        <f t="shared" si="6"/>
        <v/>
      </c>
      <c r="H97" s="173" t="str">
        <f t="shared" si="7"/>
        <v/>
      </c>
      <c r="I97" s="174" t="str">
        <f t="shared" si="8"/>
        <v/>
      </c>
      <c r="K97" s="175" t="e">
        <f t="shared" si="9"/>
        <v>#VALUE!</v>
      </c>
      <c r="L97" s="153" t="e">
        <f t="shared" si="10"/>
        <v>#VALUE!</v>
      </c>
    </row>
    <row r="98" spans="1:12" x14ac:dyDescent="0.2">
      <c r="A98" s="168" t="str">
        <f>IF(他社製機械保守サービス詳細!C93="","",他社製機械保守サービス詳細!C93)</f>
        <v/>
      </c>
      <c r="B98" s="169" t="str">
        <f>IF(他社製機械保守サービス詳細!G93="","",他社製機械保守サービス詳細!G93)</f>
        <v/>
      </c>
      <c r="C98" s="170" t="str">
        <f>IF(他社製機械保守サービス詳細!E93="","",他社製機械保守サービス詳細!E93)</f>
        <v/>
      </c>
      <c r="D98" s="171" t="str">
        <f>IF(他社製機械保守サービス詳細!F93="","",他社製機械保守サービス詳細!F93)</f>
        <v/>
      </c>
      <c r="E98" s="172" t="str">
        <f>IF(他社製機械保守サービス詳細!H93="","",SUM(他社製機械保守サービス詳細!H93/12))</f>
        <v/>
      </c>
      <c r="F98" s="172" t="str">
        <f>IF(他社製機械保守サービス詳細!I93="","",SUM(他社製機械保守サービス詳細!I93/12))</f>
        <v/>
      </c>
      <c r="G98" s="173" t="str">
        <f t="shared" si="6"/>
        <v/>
      </c>
      <c r="H98" s="173" t="str">
        <f t="shared" si="7"/>
        <v/>
      </c>
      <c r="I98" s="174" t="str">
        <f t="shared" si="8"/>
        <v/>
      </c>
      <c r="K98" s="175" t="e">
        <f t="shared" si="9"/>
        <v>#VALUE!</v>
      </c>
      <c r="L98" s="153" t="e">
        <f t="shared" si="10"/>
        <v>#VALUE!</v>
      </c>
    </row>
    <row r="99" spans="1:12" x14ac:dyDescent="0.2">
      <c r="A99" s="168" t="str">
        <f>IF(他社製機械保守サービス詳細!C94="","",他社製機械保守サービス詳細!C94)</f>
        <v/>
      </c>
      <c r="B99" s="169" t="str">
        <f>IF(他社製機械保守サービス詳細!G94="","",他社製機械保守サービス詳細!G94)</f>
        <v/>
      </c>
      <c r="C99" s="170" t="str">
        <f>IF(他社製機械保守サービス詳細!E94="","",他社製機械保守サービス詳細!E94)</f>
        <v/>
      </c>
      <c r="D99" s="171" t="str">
        <f>IF(他社製機械保守サービス詳細!F94="","",他社製機械保守サービス詳細!F94)</f>
        <v/>
      </c>
      <c r="E99" s="172" t="str">
        <f>IF(他社製機械保守サービス詳細!H94="","",SUM(他社製機械保守サービス詳細!H94/12))</f>
        <v/>
      </c>
      <c r="F99" s="172" t="str">
        <f>IF(他社製機械保守サービス詳細!I94="","",SUM(他社製機械保守サービス詳細!I94/12))</f>
        <v/>
      </c>
      <c r="G99" s="173" t="str">
        <f t="shared" si="6"/>
        <v/>
      </c>
      <c r="H99" s="173" t="str">
        <f t="shared" si="7"/>
        <v/>
      </c>
      <c r="I99" s="174" t="str">
        <f t="shared" si="8"/>
        <v/>
      </c>
      <c r="K99" s="175" t="e">
        <f t="shared" si="9"/>
        <v>#VALUE!</v>
      </c>
      <c r="L99" s="153" t="e">
        <f t="shared" si="10"/>
        <v>#VALUE!</v>
      </c>
    </row>
    <row r="100" spans="1:12" x14ac:dyDescent="0.2">
      <c r="A100" s="168" t="str">
        <f>IF(他社製機械保守サービス詳細!C95="","",他社製機械保守サービス詳細!C95)</f>
        <v/>
      </c>
      <c r="B100" s="169" t="str">
        <f>IF(他社製機械保守サービス詳細!G95="","",他社製機械保守サービス詳細!G95)</f>
        <v/>
      </c>
      <c r="C100" s="170" t="str">
        <f>IF(他社製機械保守サービス詳細!E95="","",他社製機械保守サービス詳細!E95)</f>
        <v/>
      </c>
      <c r="D100" s="171" t="str">
        <f>IF(他社製機械保守サービス詳細!F95="","",他社製機械保守サービス詳細!F95)</f>
        <v/>
      </c>
      <c r="E100" s="172" t="str">
        <f>IF(他社製機械保守サービス詳細!H95="","",SUM(他社製機械保守サービス詳細!H95/12))</f>
        <v/>
      </c>
      <c r="F100" s="172" t="str">
        <f>IF(他社製機械保守サービス詳細!I95="","",SUM(他社製機械保守サービス詳細!I95/12))</f>
        <v/>
      </c>
      <c r="G100" s="173" t="str">
        <f t="shared" si="6"/>
        <v/>
      </c>
      <c r="H100" s="173" t="str">
        <f t="shared" si="7"/>
        <v/>
      </c>
      <c r="I100" s="174" t="str">
        <f t="shared" si="8"/>
        <v/>
      </c>
      <c r="K100" s="175" t="e">
        <f t="shared" si="9"/>
        <v>#VALUE!</v>
      </c>
      <c r="L100" s="153" t="e">
        <f t="shared" si="10"/>
        <v>#VALUE!</v>
      </c>
    </row>
    <row r="101" spans="1:12" x14ac:dyDescent="0.2">
      <c r="A101" s="168" t="str">
        <f>IF(他社製機械保守サービス詳細!C96="","",他社製機械保守サービス詳細!C96)</f>
        <v/>
      </c>
      <c r="B101" s="169" t="str">
        <f>IF(他社製機械保守サービス詳細!G96="","",他社製機械保守サービス詳細!G96)</f>
        <v/>
      </c>
      <c r="C101" s="170" t="str">
        <f>IF(他社製機械保守サービス詳細!E96="","",他社製機械保守サービス詳細!E96)</f>
        <v/>
      </c>
      <c r="D101" s="171" t="str">
        <f>IF(他社製機械保守サービス詳細!F96="","",他社製機械保守サービス詳細!F96)</f>
        <v/>
      </c>
      <c r="E101" s="172" t="str">
        <f>IF(他社製機械保守サービス詳細!H96="","",SUM(他社製機械保守サービス詳細!H96/12))</f>
        <v/>
      </c>
      <c r="F101" s="172" t="str">
        <f>IF(他社製機械保守サービス詳細!I96="","",SUM(他社製機械保守サービス詳細!I96/12))</f>
        <v/>
      </c>
      <c r="G101" s="173" t="str">
        <f t="shared" si="6"/>
        <v/>
      </c>
      <c r="H101" s="173" t="str">
        <f t="shared" si="7"/>
        <v/>
      </c>
      <c r="I101" s="174" t="str">
        <f t="shared" si="8"/>
        <v/>
      </c>
      <c r="K101" s="175" t="e">
        <f t="shared" si="9"/>
        <v>#VALUE!</v>
      </c>
      <c r="L101" s="153" t="e">
        <f t="shared" si="10"/>
        <v>#VALUE!</v>
      </c>
    </row>
    <row r="102" spans="1:12" x14ac:dyDescent="0.2">
      <c r="A102" s="168" t="str">
        <f>IF(他社製機械保守サービス詳細!C97="","",他社製機械保守サービス詳細!C97)</f>
        <v/>
      </c>
      <c r="B102" s="169" t="str">
        <f>IF(他社製機械保守サービス詳細!G97="","",他社製機械保守サービス詳細!G97)</f>
        <v/>
      </c>
      <c r="C102" s="170" t="str">
        <f>IF(他社製機械保守サービス詳細!E97="","",他社製機械保守サービス詳細!E97)</f>
        <v/>
      </c>
      <c r="D102" s="171" t="str">
        <f>IF(他社製機械保守サービス詳細!F97="","",他社製機械保守サービス詳細!F97)</f>
        <v/>
      </c>
      <c r="E102" s="172" t="str">
        <f>IF(他社製機械保守サービス詳細!H97="","",SUM(他社製機械保守サービス詳細!H97/12))</f>
        <v/>
      </c>
      <c r="F102" s="172" t="str">
        <f>IF(他社製機械保守サービス詳細!I97="","",SUM(他社製機械保守サービス詳細!I97/12))</f>
        <v/>
      </c>
      <c r="G102" s="173" t="str">
        <f t="shared" si="6"/>
        <v/>
      </c>
      <c r="H102" s="173" t="str">
        <f t="shared" si="7"/>
        <v/>
      </c>
      <c r="I102" s="174" t="str">
        <f t="shared" si="8"/>
        <v/>
      </c>
      <c r="K102" s="175" t="e">
        <f t="shared" si="9"/>
        <v>#VALUE!</v>
      </c>
      <c r="L102" s="153" t="e">
        <f t="shared" si="10"/>
        <v>#VALUE!</v>
      </c>
    </row>
    <row r="103" spans="1:12" x14ac:dyDescent="0.2">
      <c r="A103" s="168" t="str">
        <f>IF(他社製機械保守サービス詳細!C98="","",他社製機械保守サービス詳細!C98)</f>
        <v/>
      </c>
      <c r="B103" s="169" t="str">
        <f>IF(他社製機械保守サービス詳細!G98="","",他社製機械保守サービス詳細!G98)</f>
        <v/>
      </c>
      <c r="C103" s="170" t="str">
        <f>IF(他社製機械保守サービス詳細!E98="","",他社製機械保守サービス詳細!E98)</f>
        <v/>
      </c>
      <c r="D103" s="171" t="str">
        <f>IF(他社製機械保守サービス詳細!F98="","",他社製機械保守サービス詳細!F98)</f>
        <v/>
      </c>
      <c r="E103" s="172" t="str">
        <f>IF(他社製機械保守サービス詳細!H98="","",SUM(他社製機械保守サービス詳細!H98/12))</f>
        <v/>
      </c>
      <c r="F103" s="172" t="str">
        <f>IF(他社製機械保守サービス詳細!I98="","",SUM(他社製機械保守サービス詳細!I98/12))</f>
        <v/>
      </c>
      <c r="G103" s="173" t="str">
        <f t="shared" si="6"/>
        <v/>
      </c>
      <c r="H103" s="173" t="str">
        <f t="shared" si="7"/>
        <v/>
      </c>
      <c r="I103" s="174" t="str">
        <f t="shared" si="8"/>
        <v/>
      </c>
      <c r="K103" s="175" t="e">
        <f t="shared" si="9"/>
        <v>#VALUE!</v>
      </c>
      <c r="L103" s="153" t="e">
        <f t="shared" si="10"/>
        <v>#VALUE!</v>
      </c>
    </row>
    <row r="104" spans="1:12" x14ac:dyDescent="0.2">
      <c r="A104" s="168" t="str">
        <f>IF(他社製機械保守サービス詳細!C99="","",他社製機械保守サービス詳細!C99)</f>
        <v/>
      </c>
      <c r="B104" s="169" t="str">
        <f>IF(他社製機械保守サービス詳細!G99="","",他社製機械保守サービス詳細!G99)</f>
        <v/>
      </c>
      <c r="C104" s="170" t="str">
        <f>IF(他社製機械保守サービス詳細!E99="","",他社製機械保守サービス詳細!E99)</f>
        <v/>
      </c>
      <c r="D104" s="171" t="str">
        <f>IF(他社製機械保守サービス詳細!F99="","",他社製機械保守サービス詳細!F99)</f>
        <v/>
      </c>
      <c r="E104" s="172" t="str">
        <f>IF(他社製機械保守サービス詳細!H99="","",SUM(他社製機械保守サービス詳細!H99/12))</f>
        <v/>
      </c>
      <c r="F104" s="172" t="str">
        <f>IF(他社製機械保守サービス詳細!I99="","",SUM(他社製機械保守サービス詳細!I99/12))</f>
        <v/>
      </c>
      <c r="G104" s="173" t="str">
        <f t="shared" si="6"/>
        <v/>
      </c>
      <c r="H104" s="173" t="str">
        <f t="shared" si="7"/>
        <v/>
      </c>
      <c r="I104" s="174" t="str">
        <f t="shared" si="8"/>
        <v/>
      </c>
      <c r="K104" s="175" t="e">
        <f t="shared" si="9"/>
        <v>#VALUE!</v>
      </c>
      <c r="L104" s="153" t="e">
        <f t="shared" si="10"/>
        <v>#VALUE!</v>
      </c>
    </row>
    <row r="105" spans="1:12" x14ac:dyDescent="0.2">
      <c r="A105" s="168" t="str">
        <f>IF(他社製機械保守サービス詳細!C100="","",他社製機械保守サービス詳細!C100)</f>
        <v/>
      </c>
      <c r="B105" s="169" t="str">
        <f>IF(他社製機械保守サービス詳細!G100="","",他社製機械保守サービス詳細!G100)</f>
        <v/>
      </c>
      <c r="C105" s="170" t="str">
        <f>IF(他社製機械保守サービス詳細!E100="","",他社製機械保守サービス詳細!E100)</f>
        <v/>
      </c>
      <c r="D105" s="171" t="str">
        <f>IF(他社製機械保守サービス詳細!F100="","",他社製機械保守サービス詳細!F100)</f>
        <v/>
      </c>
      <c r="E105" s="172" t="str">
        <f>IF(他社製機械保守サービス詳細!H100="","",SUM(他社製機械保守サービス詳細!H100/12))</f>
        <v/>
      </c>
      <c r="F105" s="172" t="str">
        <f>IF(他社製機械保守サービス詳細!I100="","",SUM(他社製機械保守サービス詳細!I100/12))</f>
        <v/>
      </c>
      <c r="G105" s="173" t="str">
        <f t="shared" si="6"/>
        <v/>
      </c>
      <c r="H105" s="173" t="str">
        <f t="shared" si="7"/>
        <v/>
      </c>
      <c r="I105" s="174" t="str">
        <f t="shared" si="8"/>
        <v/>
      </c>
      <c r="K105" s="175" t="e">
        <f t="shared" si="9"/>
        <v>#VALUE!</v>
      </c>
      <c r="L105" s="153" t="e">
        <f t="shared" si="10"/>
        <v>#VALUE!</v>
      </c>
    </row>
    <row r="106" spans="1:12" x14ac:dyDescent="0.2">
      <c r="A106" s="168" t="str">
        <f>IF(他社製機械保守サービス詳細!C101="","",他社製機械保守サービス詳細!C101)</f>
        <v/>
      </c>
      <c r="B106" s="169" t="str">
        <f>IF(他社製機械保守サービス詳細!G101="","",他社製機械保守サービス詳細!G101)</f>
        <v/>
      </c>
      <c r="C106" s="170" t="str">
        <f>IF(他社製機械保守サービス詳細!E101="","",他社製機械保守サービス詳細!E101)</f>
        <v/>
      </c>
      <c r="D106" s="171" t="str">
        <f>IF(他社製機械保守サービス詳細!F101="","",他社製機械保守サービス詳細!F101)</f>
        <v/>
      </c>
      <c r="E106" s="172" t="str">
        <f>IF(他社製機械保守サービス詳細!H101="","",SUM(他社製機械保守サービス詳細!H101/12))</f>
        <v/>
      </c>
      <c r="F106" s="172" t="str">
        <f>IF(他社製機械保守サービス詳細!I101="","",SUM(他社製機械保守サービス詳細!I101/12))</f>
        <v/>
      </c>
      <c r="G106" s="173" t="str">
        <f t="shared" si="6"/>
        <v/>
      </c>
      <c r="H106" s="173" t="str">
        <f t="shared" si="7"/>
        <v/>
      </c>
      <c r="I106" s="174" t="str">
        <f t="shared" si="8"/>
        <v/>
      </c>
      <c r="K106" s="175" t="e">
        <f t="shared" si="9"/>
        <v>#VALUE!</v>
      </c>
      <c r="L106" s="153" t="e">
        <f t="shared" si="10"/>
        <v>#VALUE!</v>
      </c>
    </row>
    <row r="107" spans="1:12" x14ac:dyDescent="0.2">
      <c r="A107" s="168" t="str">
        <f>IF(他社製機械保守サービス詳細!C102="","",他社製機械保守サービス詳細!C102)</f>
        <v/>
      </c>
      <c r="B107" s="169" t="str">
        <f>IF(他社製機械保守サービス詳細!G102="","",他社製機械保守サービス詳細!G102)</f>
        <v/>
      </c>
      <c r="C107" s="170" t="str">
        <f>IF(他社製機械保守サービス詳細!E102="","",他社製機械保守サービス詳細!E102)</f>
        <v/>
      </c>
      <c r="D107" s="171" t="str">
        <f>IF(他社製機械保守サービス詳細!F102="","",他社製機械保守サービス詳細!F102)</f>
        <v/>
      </c>
      <c r="E107" s="172" t="str">
        <f>IF(他社製機械保守サービス詳細!H102="","",SUM(他社製機械保守サービス詳細!H102/12))</f>
        <v/>
      </c>
      <c r="F107" s="172" t="str">
        <f>IF(他社製機械保守サービス詳細!I102="","",SUM(他社製機械保守サービス詳細!I102/12))</f>
        <v/>
      </c>
      <c r="G107" s="173" t="str">
        <f t="shared" si="6"/>
        <v/>
      </c>
      <c r="H107" s="173" t="str">
        <f t="shared" si="7"/>
        <v/>
      </c>
      <c r="I107" s="174" t="str">
        <f t="shared" si="8"/>
        <v/>
      </c>
      <c r="K107" s="175" t="e">
        <f t="shared" si="9"/>
        <v>#VALUE!</v>
      </c>
      <c r="L107" s="153" t="e">
        <f t="shared" si="10"/>
        <v>#VALUE!</v>
      </c>
    </row>
    <row r="108" spans="1:12" x14ac:dyDescent="0.2">
      <c r="A108" s="168" t="str">
        <f>IF(他社製機械保守サービス詳細!C103="","",他社製機械保守サービス詳細!C103)</f>
        <v/>
      </c>
      <c r="B108" s="169" t="str">
        <f>IF(他社製機械保守サービス詳細!G103="","",他社製機械保守サービス詳細!G103)</f>
        <v/>
      </c>
      <c r="C108" s="170" t="str">
        <f>IF(他社製機械保守サービス詳細!E103="","",他社製機械保守サービス詳細!E103)</f>
        <v/>
      </c>
      <c r="D108" s="171" t="str">
        <f>IF(他社製機械保守サービス詳細!F103="","",他社製機械保守サービス詳細!F103)</f>
        <v/>
      </c>
      <c r="E108" s="172" t="str">
        <f>IF(他社製機械保守サービス詳細!H103="","",SUM(他社製機械保守サービス詳細!H103/12))</f>
        <v/>
      </c>
      <c r="F108" s="172" t="str">
        <f>IF(他社製機械保守サービス詳細!I103="","",SUM(他社製機械保守サービス詳細!I103/12))</f>
        <v/>
      </c>
      <c r="G108" s="173" t="str">
        <f t="shared" si="6"/>
        <v/>
      </c>
      <c r="H108" s="173" t="str">
        <f t="shared" si="7"/>
        <v/>
      </c>
      <c r="I108" s="174" t="str">
        <f t="shared" si="8"/>
        <v/>
      </c>
      <c r="K108" s="175" t="e">
        <f t="shared" si="9"/>
        <v>#VALUE!</v>
      </c>
      <c r="L108" s="153" t="e">
        <f t="shared" si="10"/>
        <v>#VALUE!</v>
      </c>
    </row>
    <row r="109" spans="1:12" x14ac:dyDescent="0.2">
      <c r="A109" s="168" t="str">
        <f>IF(他社製機械保守サービス詳細!C104="","",他社製機械保守サービス詳細!C104)</f>
        <v/>
      </c>
      <c r="B109" s="169" t="str">
        <f>IF(他社製機械保守サービス詳細!G104="","",他社製機械保守サービス詳細!G104)</f>
        <v/>
      </c>
      <c r="C109" s="170" t="str">
        <f>IF(他社製機械保守サービス詳細!E104="","",他社製機械保守サービス詳細!E104)</f>
        <v/>
      </c>
      <c r="D109" s="171" t="str">
        <f>IF(他社製機械保守サービス詳細!F104="","",他社製機械保守サービス詳細!F104)</f>
        <v/>
      </c>
      <c r="E109" s="172" t="str">
        <f>IF(他社製機械保守サービス詳細!H104="","",SUM(他社製機械保守サービス詳細!H104/12))</f>
        <v/>
      </c>
      <c r="F109" s="172" t="str">
        <f>IF(他社製機械保守サービス詳細!I104="","",SUM(他社製機械保守サービス詳細!I104/12))</f>
        <v/>
      </c>
      <c r="G109" s="173" t="str">
        <f t="shared" si="6"/>
        <v/>
      </c>
      <c r="H109" s="173" t="str">
        <f t="shared" si="7"/>
        <v/>
      </c>
      <c r="I109" s="174" t="str">
        <f t="shared" si="8"/>
        <v/>
      </c>
      <c r="K109" s="175" t="e">
        <f t="shared" si="9"/>
        <v>#VALUE!</v>
      </c>
      <c r="L109" s="153" t="e">
        <f t="shared" si="10"/>
        <v>#VALUE!</v>
      </c>
    </row>
    <row r="110" spans="1:12" x14ac:dyDescent="0.2">
      <c r="A110" s="168" t="str">
        <f>IF(他社製機械保守サービス詳細!C105="","",他社製機械保守サービス詳細!C105)</f>
        <v/>
      </c>
      <c r="B110" s="169" t="str">
        <f>IF(他社製機械保守サービス詳細!G105="","",他社製機械保守サービス詳細!G105)</f>
        <v/>
      </c>
      <c r="C110" s="170" t="str">
        <f>IF(他社製機械保守サービス詳細!E105="","",他社製機械保守サービス詳細!E105)</f>
        <v/>
      </c>
      <c r="D110" s="171" t="str">
        <f>IF(他社製機械保守サービス詳細!F105="","",他社製機械保守サービス詳細!F105)</f>
        <v/>
      </c>
      <c r="E110" s="172" t="str">
        <f>IF(他社製機械保守サービス詳細!H105="","",SUM(他社製機械保守サービス詳細!H105/12))</f>
        <v/>
      </c>
      <c r="F110" s="172" t="str">
        <f>IF(他社製機械保守サービス詳細!I105="","",SUM(他社製機械保守サービス詳細!I105/12))</f>
        <v/>
      </c>
      <c r="G110" s="173" t="str">
        <f t="shared" si="6"/>
        <v/>
      </c>
      <c r="H110" s="173" t="str">
        <f t="shared" si="7"/>
        <v/>
      </c>
      <c r="I110" s="174" t="str">
        <f t="shared" si="8"/>
        <v/>
      </c>
      <c r="K110" s="175" t="e">
        <f t="shared" si="9"/>
        <v>#VALUE!</v>
      </c>
      <c r="L110" s="153" t="e">
        <f t="shared" si="10"/>
        <v>#VALUE!</v>
      </c>
    </row>
    <row r="111" spans="1:12" x14ac:dyDescent="0.2">
      <c r="A111" s="168" t="str">
        <f>IF(他社製機械保守サービス詳細!C106="","",他社製機械保守サービス詳細!C106)</f>
        <v/>
      </c>
      <c r="B111" s="169" t="str">
        <f>IF(他社製機械保守サービス詳細!G106="","",他社製機械保守サービス詳細!G106)</f>
        <v/>
      </c>
      <c r="C111" s="170" t="str">
        <f>IF(他社製機械保守サービス詳細!E106="","",他社製機械保守サービス詳細!E106)</f>
        <v/>
      </c>
      <c r="D111" s="171" t="str">
        <f>IF(他社製機械保守サービス詳細!F106="","",他社製機械保守サービス詳細!F106)</f>
        <v/>
      </c>
      <c r="E111" s="172" t="str">
        <f>IF(他社製機械保守サービス詳細!H106="","",SUM(他社製機械保守サービス詳細!H106/12))</f>
        <v/>
      </c>
      <c r="F111" s="172" t="str">
        <f>IF(他社製機械保守サービス詳細!I106="","",SUM(他社製機械保守サービス詳細!I106/12))</f>
        <v/>
      </c>
      <c r="G111" s="173" t="str">
        <f t="shared" si="6"/>
        <v/>
      </c>
      <c r="H111" s="173" t="str">
        <f t="shared" si="7"/>
        <v/>
      </c>
      <c r="I111" s="174" t="str">
        <f t="shared" si="8"/>
        <v/>
      </c>
      <c r="K111" s="175" t="e">
        <f t="shared" si="9"/>
        <v>#VALUE!</v>
      </c>
      <c r="L111" s="153" t="e">
        <f t="shared" si="10"/>
        <v>#VALUE!</v>
      </c>
    </row>
  </sheetData>
  <sheetProtection algorithmName="SHA-512" hashValue="xvRUabpsv0keZ2uv8XOsbaXi5An5GdnZKik2CKo0EjxlrUSFoyK0ADalDgUaM8oSf4XIRJIigvZNl+vQv3nYVw==" saltValue="GSrFrzwExgQLrn5MjvLfmg==" spinCount="100000" sheet="1" objects="1" scenarios="1"/>
  <mergeCells count="5">
    <mergeCell ref="B7:I7"/>
    <mergeCell ref="G9:H9"/>
    <mergeCell ref="B4:I4"/>
    <mergeCell ref="B5:I5"/>
    <mergeCell ref="B6:I6"/>
  </mergeCells>
  <phoneticPr fontId="3"/>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商流通知書</vt:lpstr>
      <vt:lpstr>提供価格調整申請書</vt:lpstr>
      <vt:lpstr>他社製機械保守サービス詳細</vt:lpstr>
      <vt:lpstr>保守拡張サービス詳細</vt:lpstr>
      <vt:lpstr>条件</vt:lpstr>
      <vt:lpstr>項目説明</vt:lpstr>
      <vt:lpstr>IBM社内使用_MVMS価格調整申請書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あずさ</dc:creator>
  <cp:lastModifiedBy>福澤 綾子</cp:lastModifiedBy>
  <dcterms:created xsi:type="dcterms:W3CDTF">2020-10-29T05:23:24Z</dcterms:created>
  <dcterms:modified xsi:type="dcterms:W3CDTF">2023-07-19T00:27:55Z</dcterms:modified>
</cp:coreProperties>
</file>