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8_{C83257C7-AE33-4471-AB13-4C0A183E951F}" xr6:coauthVersionLast="44" xr6:coauthVersionMax="44" xr10:uidLastSave="{00000000-0000-0000-0000-000000000000}"/>
  <workbookProtection workbookAlgorithmName="SHA-512" workbookHashValue="cQuAI7BqAUixFQqbhDKVlMCGfxW+AF34TvTCbwJxgdZ9GlQK6KDqCUXc6w+To2f0f+JTXyQa560W2XSppPTsXQ==" workbookSaltValue="55/T1kw5lb5f8VMPAYa0mw==" workbookSpinCount="100000" lockStructure="1"/>
  <bookViews>
    <workbookView xWindow="-104" yWindow="-104" windowWidth="22326" windowHeight="12050" xr2:uid="{00000000-000D-0000-FFFF-FFFF00000000}"/>
  </bookViews>
  <sheets>
    <sheet name="個別割引申請書" sheetId="1" r:id="rId1"/>
    <sheet name="機器詳細_Lenovo Services" sheetId="6" r:id="rId2"/>
    <sheet name="機器詳細_MA用" sheetId="3" r:id="rId3"/>
    <sheet name=" 9x5翌日対応機器リスト" sheetId="5" r:id="rId4"/>
    <sheet name="Sheet4" sheetId="4" state="hidden" r:id="rId5"/>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J54" i="1" l="1"/>
  <c r="AJ59" i="1"/>
  <c r="AJ55" i="1"/>
  <c r="P105" i="6" l="1"/>
  <c r="O105" i="6"/>
  <c r="Q105" i="6" s="1"/>
  <c r="P104" i="6"/>
  <c r="O104" i="6"/>
  <c r="Q104" i="6" s="1"/>
  <c r="P103" i="6"/>
  <c r="O103" i="6"/>
  <c r="Q103" i="6" s="1"/>
  <c r="P102" i="6"/>
  <c r="O102" i="6"/>
  <c r="Q102" i="6" s="1"/>
  <c r="P101" i="6"/>
  <c r="O101" i="6"/>
  <c r="Q101" i="6" s="1"/>
  <c r="P100" i="6"/>
  <c r="O100" i="6"/>
  <c r="Q100" i="6" s="1"/>
  <c r="P99" i="6"/>
  <c r="O99" i="6"/>
  <c r="Q99" i="6" s="1"/>
  <c r="P98" i="6"/>
  <c r="O98" i="6"/>
  <c r="Q98" i="6" s="1"/>
  <c r="P97" i="6"/>
  <c r="O97" i="6"/>
  <c r="Q97" i="6" s="1"/>
  <c r="P96" i="6"/>
  <c r="O96" i="6"/>
  <c r="Q96" i="6" s="1"/>
  <c r="P95" i="6"/>
  <c r="O95" i="6"/>
  <c r="Q95" i="6" s="1"/>
  <c r="P94" i="6"/>
  <c r="O94" i="6"/>
  <c r="Q94" i="6" s="1"/>
  <c r="P93" i="6"/>
  <c r="O93" i="6"/>
  <c r="Q93" i="6" s="1"/>
  <c r="P92" i="6"/>
  <c r="O92" i="6"/>
  <c r="Q92" i="6" s="1"/>
  <c r="P91" i="6"/>
  <c r="O91" i="6"/>
  <c r="Q91" i="6" s="1"/>
  <c r="Q90" i="6"/>
  <c r="P90" i="6"/>
  <c r="O90" i="6"/>
  <c r="P89" i="6"/>
  <c r="O89" i="6"/>
  <c r="Q89" i="6" s="1"/>
  <c r="P88" i="6"/>
  <c r="O88" i="6"/>
  <c r="Q88" i="6" s="1"/>
  <c r="Q87" i="6"/>
  <c r="P87" i="6"/>
  <c r="O87" i="6"/>
  <c r="P86" i="6"/>
  <c r="O86" i="6"/>
  <c r="Q86" i="6" s="1"/>
  <c r="P85" i="6"/>
  <c r="O85" i="6"/>
  <c r="Q85" i="6" s="1"/>
  <c r="P84" i="6"/>
  <c r="O84" i="6"/>
  <c r="Q84" i="6" s="1"/>
  <c r="P83" i="6"/>
  <c r="O83" i="6"/>
  <c r="Q83" i="6" s="1"/>
  <c r="P82" i="6"/>
  <c r="O82" i="6"/>
  <c r="Q82" i="6" s="1"/>
  <c r="Q81" i="6"/>
  <c r="P81" i="6"/>
  <c r="O81" i="6"/>
  <c r="P80" i="6"/>
  <c r="O80" i="6"/>
  <c r="Q80" i="6" s="1"/>
  <c r="P79" i="6"/>
  <c r="O79" i="6"/>
  <c r="Q79" i="6" s="1"/>
  <c r="P78" i="6"/>
  <c r="O78" i="6"/>
  <c r="Q78" i="6" s="1"/>
  <c r="P77" i="6"/>
  <c r="O77" i="6"/>
  <c r="Q77" i="6" s="1"/>
  <c r="P76" i="6"/>
  <c r="O76" i="6"/>
  <c r="Q76" i="6" s="1"/>
  <c r="P75" i="6"/>
  <c r="O75" i="6"/>
  <c r="Q75" i="6" s="1"/>
  <c r="Q74" i="6"/>
  <c r="P74" i="6"/>
  <c r="O74" i="6"/>
  <c r="P73" i="6"/>
  <c r="O73" i="6"/>
  <c r="Q73" i="6" s="1"/>
  <c r="P72" i="6"/>
  <c r="O72" i="6"/>
  <c r="Q72" i="6" s="1"/>
  <c r="P71" i="6"/>
  <c r="O71" i="6"/>
  <c r="Q71" i="6" s="1"/>
  <c r="P70" i="6"/>
  <c r="O70" i="6"/>
  <c r="Q70" i="6" s="1"/>
  <c r="P69" i="6"/>
  <c r="O69" i="6"/>
  <c r="Q69" i="6" s="1"/>
  <c r="P68" i="6"/>
  <c r="O68" i="6"/>
  <c r="Q68" i="6" s="1"/>
  <c r="P67" i="6"/>
  <c r="O67" i="6"/>
  <c r="Q67" i="6" s="1"/>
  <c r="P66" i="6"/>
  <c r="O66" i="6"/>
  <c r="Q66" i="6" s="1"/>
  <c r="P65" i="6"/>
  <c r="O65" i="6"/>
  <c r="Q65" i="6" s="1"/>
  <c r="P64" i="6"/>
  <c r="O64" i="6"/>
  <c r="Q64" i="6" s="1"/>
  <c r="P63" i="6"/>
  <c r="O63" i="6"/>
  <c r="Q63" i="6" s="1"/>
  <c r="P62" i="6"/>
  <c r="O62" i="6"/>
  <c r="Q62" i="6" s="1"/>
  <c r="P61" i="6"/>
  <c r="O61" i="6"/>
  <c r="Q61" i="6" s="1"/>
  <c r="P60" i="6"/>
  <c r="O60" i="6"/>
  <c r="Q60" i="6" s="1"/>
  <c r="P59" i="6"/>
  <c r="O59" i="6"/>
  <c r="Q59" i="6" s="1"/>
  <c r="P58" i="6"/>
  <c r="O58" i="6"/>
  <c r="Q58" i="6" s="1"/>
  <c r="Q57" i="6"/>
  <c r="P57" i="6"/>
  <c r="O57" i="6"/>
  <c r="P56" i="6"/>
  <c r="O56" i="6"/>
  <c r="Q56" i="6" s="1"/>
  <c r="P55" i="6"/>
  <c r="O55" i="6"/>
  <c r="Q55" i="6" s="1"/>
  <c r="P54" i="6"/>
  <c r="O54" i="6"/>
  <c r="Q54" i="6" s="1"/>
  <c r="P53" i="6"/>
  <c r="O53" i="6"/>
  <c r="Q53" i="6" s="1"/>
  <c r="P52" i="6"/>
  <c r="O52" i="6"/>
  <c r="Q52" i="6" s="1"/>
  <c r="P51" i="6"/>
  <c r="O51" i="6"/>
  <c r="Q51" i="6" s="1"/>
  <c r="P50" i="6"/>
  <c r="O50" i="6"/>
  <c r="Q50" i="6" s="1"/>
  <c r="P49" i="6"/>
  <c r="O49" i="6"/>
  <c r="Q49" i="6" s="1"/>
  <c r="P48" i="6"/>
  <c r="O48" i="6"/>
  <c r="Q48" i="6" s="1"/>
  <c r="P47" i="6"/>
  <c r="O47" i="6"/>
  <c r="Q47" i="6" s="1"/>
  <c r="P46" i="6"/>
  <c r="O46" i="6"/>
  <c r="Q46" i="6" s="1"/>
  <c r="P45" i="6"/>
  <c r="O45" i="6"/>
  <c r="Q45" i="6" s="1"/>
  <c r="P44" i="6"/>
  <c r="O44" i="6"/>
  <c r="Q44" i="6" s="1"/>
  <c r="P43" i="6"/>
  <c r="O43" i="6"/>
  <c r="Q43" i="6" s="1"/>
  <c r="P42" i="6"/>
  <c r="O42" i="6"/>
  <c r="Q42" i="6" s="1"/>
  <c r="Q41" i="6"/>
  <c r="P41" i="6"/>
  <c r="O41" i="6"/>
  <c r="P40" i="6"/>
  <c r="O40" i="6"/>
  <c r="Q40" i="6" s="1"/>
  <c r="P39" i="6"/>
  <c r="O39" i="6"/>
  <c r="Q39" i="6" s="1"/>
  <c r="P38" i="6"/>
  <c r="O38" i="6"/>
  <c r="Q38" i="6" s="1"/>
  <c r="P37" i="6"/>
  <c r="O37" i="6"/>
  <c r="Q37" i="6" s="1"/>
  <c r="P36" i="6"/>
  <c r="O36" i="6"/>
  <c r="Q36" i="6" s="1"/>
  <c r="P35" i="6"/>
  <c r="O35" i="6"/>
  <c r="Q35" i="6" s="1"/>
  <c r="P34" i="6"/>
  <c r="O34" i="6"/>
  <c r="Q34" i="6" s="1"/>
  <c r="P33" i="6"/>
  <c r="O33" i="6"/>
  <c r="Q33" i="6" s="1"/>
  <c r="P32" i="6"/>
  <c r="O32" i="6"/>
  <c r="Q32" i="6" s="1"/>
  <c r="P31" i="6"/>
  <c r="O31" i="6"/>
  <c r="Q31" i="6" s="1"/>
  <c r="P30" i="6"/>
  <c r="O30" i="6"/>
  <c r="Q30" i="6" s="1"/>
  <c r="P29" i="6"/>
  <c r="O29" i="6"/>
  <c r="Q29" i="6" s="1"/>
  <c r="P28" i="6"/>
  <c r="O28" i="6"/>
  <c r="Q28" i="6" s="1"/>
  <c r="P27" i="6"/>
  <c r="O27" i="6"/>
  <c r="Q27" i="6" s="1"/>
  <c r="P26" i="6"/>
  <c r="O26" i="6"/>
  <c r="Q26" i="6" s="1"/>
  <c r="P25" i="6"/>
  <c r="O25" i="6"/>
  <c r="Q25" i="6" s="1"/>
  <c r="P24" i="6"/>
  <c r="O24" i="6"/>
  <c r="Q24" i="6" s="1"/>
  <c r="P23" i="6"/>
  <c r="O23" i="6"/>
  <c r="Q23" i="6" s="1"/>
  <c r="P22" i="6"/>
  <c r="O22" i="6"/>
  <c r="Q22" i="6" s="1"/>
  <c r="P21" i="6"/>
  <c r="O21" i="6"/>
  <c r="Q21" i="6" s="1"/>
  <c r="P20" i="6"/>
  <c r="O20" i="6"/>
  <c r="Q20" i="6" s="1"/>
  <c r="P19" i="6"/>
  <c r="O19" i="6"/>
  <c r="Q19" i="6" s="1"/>
  <c r="P18" i="6"/>
  <c r="O18" i="6"/>
  <c r="Q18" i="6" s="1"/>
  <c r="Q17" i="6"/>
  <c r="P17" i="6"/>
  <c r="O17" i="6"/>
  <c r="P16" i="6"/>
  <c r="O16" i="6"/>
  <c r="Q16" i="6" s="1"/>
  <c r="P15" i="6"/>
  <c r="O15" i="6"/>
  <c r="Q15" i="6" s="1"/>
  <c r="P14" i="6"/>
  <c r="O14" i="6"/>
  <c r="Q14" i="6" s="1"/>
  <c r="P13" i="6"/>
  <c r="O13" i="6"/>
  <c r="Q13" i="6" s="1"/>
  <c r="P12" i="6"/>
  <c r="O12" i="6"/>
  <c r="Q12" i="6" s="1"/>
  <c r="P11" i="6"/>
  <c r="O11" i="6"/>
  <c r="Q11" i="6" s="1"/>
  <c r="P10" i="6"/>
  <c r="O10" i="6"/>
  <c r="Q10" i="6" s="1"/>
  <c r="P9" i="6"/>
  <c r="O9" i="6"/>
  <c r="Q9" i="6" s="1"/>
  <c r="P8" i="6"/>
  <c r="O8" i="6"/>
  <c r="Q8" i="6" s="1"/>
  <c r="P7" i="6"/>
  <c r="O7" i="6"/>
  <c r="Q7" i="6" s="1"/>
  <c r="P6" i="6"/>
  <c r="P4" i="6" s="1"/>
  <c r="O6" i="6"/>
  <c r="Q6" i="6" s="1"/>
  <c r="D4" i="6"/>
  <c r="C4" i="6"/>
  <c r="S56" i="1" l="1"/>
  <c r="E4" i="6"/>
  <c r="Q4" i="6"/>
  <c r="W56" i="1" s="1"/>
  <c r="O4" i="6"/>
  <c r="Q2" i="6" l="1"/>
  <c r="W57" i="1" s="1"/>
  <c r="AJ34" i="1"/>
  <c r="P104" i="3" l="1"/>
  <c r="O104" i="3"/>
  <c r="Q104" i="3" s="1"/>
  <c r="P103" i="3"/>
  <c r="O103" i="3"/>
  <c r="Q103" i="3" s="1"/>
  <c r="P102" i="3"/>
  <c r="O102" i="3"/>
  <c r="Q102" i="3" s="1"/>
  <c r="P101" i="3"/>
  <c r="O101" i="3"/>
  <c r="Q101" i="3" s="1"/>
  <c r="P100" i="3"/>
  <c r="O100" i="3"/>
  <c r="Q100" i="3" s="1"/>
  <c r="P99" i="3"/>
  <c r="O99" i="3"/>
  <c r="Q99" i="3" s="1"/>
  <c r="P98" i="3"/>
  <c r="O98" i="3"/>
  <c r="Q98" i="3" s="1"/>
  <c r="P97" i="3"/>
  <c r="O97" i="3"/>
  <c r="Q97" i="3" s="1"/>
  <c r="P96" i="3"/>
  <c r="O96" i="3"/>
  <c r="Q96" i="3" s="1"/>
  <c r="Q95" i="3"/>
  <c r="P95" i="3"/>
  <c r="O95" i="3"/>
  <c r="P94" i="3"/>
  <c r="O94" i="3"/>
  <c r="Q94" i="3" s="1"/>
  <c r="P93" i="3"/>
  <c r="O93" i="3"/>
  <c r="Q93" i="3" s="1"/>
  <c r="P92" i="3"/>
  <c r="O92" i="3"/>
  <c r="Q92" i="3" s="1"/>
  <c r="P91" i="3"/>
  <c r="O91" i="3"/>
  <c r="Q91" i="3" s="1"/>
  <c r="P90" i="3"/>
  <c r="O90" i="3"/>
  <c r="Q90" i="3" s="1"/>
  <c r="P89" i="3"/>
  <c r="O89" i="3"/>
  <c r="Q89" i="3" s="1"/>
  <c r="P88" i="3"/>
  <c r="O88" i="3"/>
  <c r="Q88" i="3" s="1"/>
  <c r="P87" i="3"/>
  <c r="O87" i="3"/>
  <c r="Q87" i="3" s="1"/>
  <c r="P86" i="3"/>
  <c r="O86" i="3"/>
  <c r="Q86" i="3" s="1"/>
  <c r="P85" i="3"/>
  <c r="O85" i="3"/>
  <c r="Q85" i="3" s="1"/>
  <c r="P84" i="3"/>
  <c r="O84" i="3"/>
  <c r="Q84" i="3" s="1"/>
  <c r="P83" i="3"/>
  <c r="O83" i="3"/>
  <c r="Q83" i="3" s="1"/>
  <c r="P82" i="3"/>
  <c r="O82" i="3"/>
  <c r="Q82" i="3" s="1"/>
  <c r="P81" i="3"/>
  <c r="O81" i="3"/>
  <c r="Q81" i="3" s="1"/>
  <c r="P80" i="3"/>
  <c r="O80" i="3"/>
  <c r="Q80" i="3" s="1"/>
  <c r="P79" i="3"/>
  <c r="O79" i="3"/>
  <c r="Q79" i="3" s="1"/>
  <c r="P78" i="3"/>
  <c r="O78" i="3"/>
  <c r="Q78" i="3" s="1"/>
  <c r="P77" i="3"/>
  <c r="O77" i="3"/>
  <c r="Q77" i="3" s="1"/>
  <c r="P76" i="3"/>
  <c r="O76" i="3"/>
  <c r="Q76" i="3" s="1"/>
  <c r="P75" i="3"/>
  <c r="O75" i="3"/>
  <c r="Q75" i="3" s="1"/>
  <c r="P74" i="3"/>
  <c r="O74" i="3"/>
  <c r="Q74" i="3" s="1"/>
  <c r="P73" i="3"/>
  <c r="O73" i="3"/>
  <c r="Q73" i="3" s="1"/>
  <c r="P72" i="3"/>
  <c r="O72" i="3"/>
  <c r="Q72" i="3" s="1"/>
  <c r="P71" i="3"/>
  <c r="O71" i="3"/>
  <c r="Q71" i="3" s="1"/>
  <c r="P70" i="3"/>
  <c r="O70" i="3"/>
  <c r="Q70" i="3" s="1"/>
  <c r="P69" i="3"/>
  <c r="O69" i="3"/>
  <c r="Q69" i="3" s="1"/>
  <c r="P68" i="3"/>
  <c r="O68" i="3"/>
  <c r="Q68" i="3" s="1"/>
  <c r="P67" i="3"/>
  <c r="O67" i="3"/>
  <c r="Q67" i="3" s="1"/>
  <c r="P66" i="3"/>
  <c r="O66" i="3"/>
  <c r="Q66" i="3" s="1"/>
  <c r="P65" i="3"/>
  <c r="O65" i="3"/>
  <c r="Q65" i="3" s="1"/>
  <c r="P64" i="3"/>
  <c r="O64" i="3"/>
  <c r="Q64" i="3" s="1"/>
  <c r="P63" i="3"/>
  <c r="O63" i="3"/>
  <c r="Q63" i="3" s="1"/>
  <c r="P62" i="3"/>
  <c r="O62" i="3"/>
  <c r="Q62" i="3" s="1"/>
  <c r="P61" i="3"/>
  <c r="O61" i="3"/>
  <c r="Q61" i="3" s="1"/>
  <c r="P60" i="3"/>
  <c r="O60" i="3"/>
  <c r="Q60" i="3" s="1"/>
  <c r="P59" i="3"/>
  <c r="O59" i="3"/>
  <c r="Q59" i="3" s="1"/>
  <c r="Q58" i="3"/>
  <c r="P58" i="3"/>
  <c r="O58" i="3"/>
  <c r="P57" i="3"/>
  <c r="O57" i="3"/>
  <c r="Q57" i="3" s="1"/>
  <c r="P56" i="3"/>
  <c r="O56" i="3"/>
  <c r="Q56" i="3" s="1"/>
  <c r="P55" i="3"/>
  <c r="O55" i="3"/>
  <c r="Q55" i="3" s="1"/>
  <c r="P54" i="3"/>
  <c r="O54" i="3"/>
  <c r="Q54" i="3" s="1"/>
  <c r="P53" i="3"/>
  <c r="O53" i="3"/>
  <c r="Q53" i="3" s="1"/>
  <c r="P52" i="3"/>
  <c r="O52" i="3"/>
  <c r="Q52" i="3" s="1"/>
  <c r="P51" i="3"/>
  <c r="O51" i="3"/>
  <c r="Q51" i="3" s="1"/>
  <c r="P50" i="3"/>
  <c r="O50" i="3"/>
  <c r="Q50" i="3" s="1"/>
  <c r="P49" i="3"/>
  <c r="O49" i="3"/>
  <c r="Q49" i="3" s="1"/>
  <c r="P48" i="3"/>
  <c r="O48" i="3"/>
  <c r="Q48" i="3" s="1"/>
  <c r="Q47" i="3"/>
  <c r="P47" i="3"/>
  <c r="O47" i="3"/>
  <c r="P46" i="3"/>
  <c r="O46" i="3"/>
  <c r="Q46" i="3" s="1"/>
  <c r="P45" i="3"/>
  <c r="O45" i="3"/>
  <c r="Q45" i="3" s="1"/>
  <c r="P44" i="3"/>
  <c r="O44" i="3"/>
  <c r="Q44" i="3" s="1"/>
  <c r="P43" i="3"/>
  <c r="O43" i="3"/>
  <c r="Q43" i="3" s="1"/>
  <c r="P42" i="3"/>
  <c r="O42" i="3"/>
  <c r="Q42" i="3" s="1"/>
  <c r="P41" i="3"/>
  <c r="O41" i="3"/>
  <c r="Q41" i="3" s="1"/>
  <c r="P40" i="3"/>
  <c r="O40" i="3"/>
  <c r="Q40" i="3" s="1"/>
  <c r="P39" i="3"/>
  <c r="O39" i="3"/>
  <c r="Q39" i="3" s="1"/>
  <c r="P38" i="3"/>
  <c r="O38" i="3"/>
  <c r="Q38" i="3" s="1"/>
  <c r="P37" i="3"/>
  <c r="O37" i="3"/>
  <c r="Q37" i="3" s="1"/>
  <c r="P36" i="3"/>
  <c r="O36" i="3"/>
  <c r="Q36" i="3" s="1"/>
  <c r="P35" i="3"/>
  <c r="O35" i="3"/>
  <c r="Q35" i="3" s="1"/>
  <c r="P34" i="3"/>
  <c r="O34" i="3"/>
  <c r="Q34" i="3" s="1"/>
  <c r="P33" i="3"/>
  <c r="O33" i="3"/>
  <c r="Q33" i="3" s="1"/>
  <c r="P32" i="3"/>
  <c r="O32" i="3"/>
  <c r="Q32" i="3" s="1"/>
  <c r="P31" i="3"/>
  <c r="O31" i="3"/>
  <c r="Q31" i="3" s="1"/>
  <c r="P30" i="3"/>
  <c r="O30" i="3"/>
  <c r="Q30" i="3" s="1"/>
  <c r="P29" i="3"/>
  <c r="O29" i="3"/>
  <c r="Q29" i="3" s="1"/>
  <c r="P28" i="3"/>
  <c r="O28" i="3"/>
  <c r="Q28" i="3" s="1"/>
  <c r="P27" i="3"/>
  <c r="O27" i="3"/>
  <c r="Q27" i="3" s="1"/>
  <c r="P26" i="3"/>
  <c r="O26" i="3"/>
  <c r="Q26" i="3" s="1"/>
  <c r="P25" i="3"/>
  <c r="O25" i="3"/>
  <c r="Q25" i="3" s="1"/>
  <c r="P24" i="3"/>
  <c r="O24" i="3"/>
  <c r="Q24" i="3" s="1"/>
  <c r="P23" i="3"/>
  <c r="O23" i="3"/>
  <c r="Q23" i="3" s="1"/>
  <c r="P22" i="3"/>
  <c r="O22" i="3"/>
  <c r="Q22" i="3" s="1"/>
  <c r="P21" i="3"/>
  <c r="O21" i="3"/>
  <c r="Q21" i="3" s="1"/>
  <c r="P20" i="3"/>
  <c r="O20" i="3"/>
  <c r="Q20" i="3" s="1"/>
  <c r="P19" i="3"/>
  <c r="O19" i="3"/>
  <c r="Q19" i="3" s="1"/>
  <c r="P18" i="3"/>
  <c r="O18" i="3"/>
  <c r="Q18" i="3" s="1"/>
  <c r="P17" i="3"/>
  <c r="O17" i="3"/>
  <c r="Q17" i="3" s="1"/>
  <c r="P16" i="3"/>
  <c r="O16" i="3"/>
  <c r="Q16" i="3" s="1"/>
  <c r="P15" i="3"/>
  <c r="O15" i="3"/>
  <c r="Q15" i="3" s="1"/>
  <c r="P14" i="3"/>
  <c r="O14" i="3"/>
  <c r="Q14" i="3" s="1"/>
  <c r="P13" i="3"/>
  <c r="O13" i="3"/>
  <c r="Q13" i="3" s="1"/>
  <c r="P12" i="3"/>
  <c r="O12" i="3"/>
  <c r="Q12" i="3" s="1"/>
  <c r="P11" i="3"/>
  <c r="O11" i="3"/>
  <c r="Q11" i="3" s="1"/>
  <c r="P10" i="3"/>
  <c r="O10" i="3"/>
  <c r="Q10" i="3" s="1"/>
  <c r="P9" i="3"/>
  <c r="O9" i="3"/>
  <c r="Q9" i="3" s="1"/>
  <c r="P8" i="3"/>
  <c r="O8" i="3"/>
  <c r="Q8" i="3" s="1"/>
  <c r="P7" i="3"/>
  <c r="O7" i="3"/>
  <c r="Q7" i="3" s="1"/>
  <c r="P6" i="3"/>
  <c r="O6" i="3"/>
  <c r="Q6" i="3" s="1"/>
  <c r="D4" i="3"/>
  <c r="C4" i="3"/>
  <c r="AJ61" i="1"/>
  <c r="AJ60" i="1"/>
  <c r="AJ56" i="1"/>
  <c r="AE57" i="1"/>
  <c r="AJ41" i="1"/>
  <c r="AJ35" i="1"/>
  <c r="AJ33" i="1"/>
  <c r="AM31" i="1"/>
  <c r="AJ31" i="1"/>
  <c r="AM29" i="1"/>
  <c r="AJ29" i="1"/>
  <c r="AJ26" i="1"/>
  <c r="AJ24" i="1"/>
  <c r="AJ21" i="1"/>
  <c r="AJ13" i="1"/>
  <c r="AJ12" i="1"/>
  <c r="AJ9" i="1"/>
  <c r="C7" i="1" l="1"/>
  <c r="S57" i="1"/>
  <c r="E4" i="3"/>
  <c r="P4" i="3"/>
  <c r="S61" i="1" s="1"/>
  <c r="Q4" i="3"/>
  <c r="W61" i="1" s="1"/>
  <c r="O4" i="3"/>
  <c r="AA57" i="1"/>
  <c r="Q2" i="3" l="1"/>
  <c r="W62" i="1" s="1"/>
  <c r="AE62" i="1" l="1"/>
  <c r="AA62" i="1"/>
  <c r="S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15" authorId="0" shapeId="0" xr:uid="{00000000-0006-0000-0000-000001000000}">
      <text>
        <r>
          <rPr>
            <b/>
            <sz val="9"/>
            <color indexed="81"/>
            <rFont val="ＭＳ Ｐゴシック"/>
            <family val="3"/>
            <charset val="128"/>
          </rPr>
          <t>水色部分は全て埋めてください。
記入漏れがある場合は
返却させて頂きます。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00000000-0006-0000-0200-00000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 authorId="0" shapeId="0" xr:uid="{00000000-0006-0000-0200-00000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 authorId="0" shapeId="0" xr:uid="{00000000-0006-0000-0200-00000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 authorId="0" shapeId="0" xr:uid="{00000000-0006-0000-0200-00000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 authorId="0" shapeId="0" xr:uid="{00000000-0006-0000-0200-00000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1" authorId="0" shapeId="0" xr:uid="{00000000-0006-0000-0200-00000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2" authorId="0" shapeId="0" xr:uid="{00000000-0006-0000-0200-00000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3" authorId="0" shapeId="0" xr:uid="{00000000-0006-0000-0200-00000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4" authorId="0" shapeId="0" xr:uid="{00000000-0006-0000-0200-00000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5" authorId="0" shapeId="0" xr:uid="{00000000-0006-0000-0200-00000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6" authorId="0" shapeId="0" xr:uid="{00000000-0006-0000-0200-00000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7" authorId="0" shapeId="0" xr:uid="{00000000-0006-0000-0200-00000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8" authorId="0" shapeId="0" xr:uid="{00000000-0006-0000-0200-00000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9" authorId="0" shapeId="0" xr:uid="{00000000-0006-0000-0200-00000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0" authorId="0" shapeId="0" xr:uid="{00000000-0006-0000-0200-00000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1" authorId="0" shapeId="0" xr:uid="{00000000-0006-0000-0200-00001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2" authorId="0" shapeId="0" xr:uid="{00000000-0006-0000-0200-00001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3" authorId="0" shapeId="0" xr:uid="{00000000-0006-0000-0200-00001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4" authorId="0" shapeId="0" xr:uid="{00000000-0006-0000-0200-00001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5" authorId="0" shapeId="0" xr:uid="{00000000-0006-0000-0200-00001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6" authorId="0" shapeId="0" xr:uid="{00000000-0006-0000-0200-00001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7" authorId="0" shapeId="0" xr:uid="{00000000-0006-0000-0200-00001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8" authorId="0" shapeId="0" xr:uid="{00000000-0006-0000-0200-00001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29" authorId="0" shapeId="0" xr:uid="{00000000-0006-0000-0200-00001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0" authorId="0" shapeId="0" xr:uid="{00000000-0006-0000-0200-00001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1" authorId="0" shapeId="0" xr:uid="{00000000-0006-0000-0200-00001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2" authorId="0" shapeId="0" xr:uid="{00000000-0006-0000-0200-00001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3" authorId="0" shapeId="0" xr:uid="{00000000-0006-0000-0200-00001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4" authorId="0" shapeId="0" xr:uid="{00000000-0006-0000-0200-00001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5" authorId="0" shapeId="0" xr:uid="{00000000-0006-0000-0200-00001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6" authorId="0" shapeId="0" xr:uid="{00000000-0006-0000-0200-00001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7" authorId="0" shapeId="0" xr:uid="{00000000-0006-0000-0200-00002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8" authorId="0" shapeId="0" xr:uid="{00000000-0006-0000-0200-00002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39" authorId="0" shapeId="0" xr:uid="{00000000-0006-0000-0200-00002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0" authorId="0" shapeId="0" xr:uid="{00000000-0006-0000-0200-00002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1" authorId="0" shapeId="0" xr:uid="{00000000-0006-0000-0200-00002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2" authorId="0" shapeId="0" xr:uid="{00000000-0006-0000-0200-00002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3" authorId="0" shapeId="0" xr:uid="{00000000-0006-0000-0200-00002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4" authorId="0" shapeId="0" xr:uid="{00000000-0006-0000-0200-00002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5" authorId="0" shapeId="0" xr:uid="{00000000-0006-0000-0200-00002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6" authorId="0" shapeId="0" xr:uid="{00000000-0006-0000-0200-00002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7" authorId="0" shapeId="0" xr:uid="{00000000-0006-0000-0200-00002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8" authorId="0" shapeId="0" xr:uid="{00000000-0006-0000-0200-00002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49" authorId="0" shapeId="0" xr:uid="{00000000-0006-0000-0200-00002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0" authorId="0" shapeId="0" xr:uid="{00000000-0006-0000-0200-00002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1" authorId="0" shapeId="0" xr:uid="{00000000-0006-0000-0200-00002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2" authorId="0" shapeId="0" xr:uid="{00000000-0006-0000-0200-00002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3" authorId="0" shapeId="0" xr:uid="{00000000-0006-0000-0200-00003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4" authorId="0" shapeId="0" xr:uid="{00000000-0006-0000-0200-00003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5" authorId="0" shapeId="0" xr:uid="{00000000-0006-0000-0200-00003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6" authorId="0" shapeId="0" xr:uid="{00000000-0006-0000-0200-00003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7" authorId="0" shapeId="0" xr:uid="{00000000-0006-0000-0200-00003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8" authorId="0" shapeId="0" xr:uid="{00000000-0006-0000-0200-00003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59" authorId="0" shapeId="0" xr:uid="{00000000-0006-0000-0200-00003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0" authorId="0" shapeId="0" xr:uid="{00000000-0006-0000-0200-00003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1" authorId="0" shapeId="0" xr:uid="{00000000-0006-0000-0200-00003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2" authorId="0" shapeId="0" xr:uid="{00000000-0006-0000-0200-00003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3" authorId="0" shapeId="0" xr:uid="{00000000-0006-0000-0200-00003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4" authorId="0" shapeId="0" xr:uid="{00000000-0006-0000-0200-00003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5" authorId="0" shapeId="0" xr:uid="{00000000-0006-0000-0200-00003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6" authorId="0" shapeId="0" xr:uid="{00000000-0006-0000-0200-00003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7" authorId="0" shapeId="0" xr:uid="{00000000-0006-0000-0200-00003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8" authorId="0" shapeId="0" xr:uid="{00000000-0006-0000-0200-00003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69" authorId="0" shapeId="0" xr:uid="{00000000-0006-0000-0200-00004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0" authorId="0" shapeId="0" xr:uid="{00000000-0006-0000-0200-00004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1" authorId="0" shapeId="0" xr:uid="{00000000-0006-0000-0200-00004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2" authorId="0" shapeId="0" xr:uid="{00000000-0006-0000-0200-00004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3" authorId="0" shapeId="0" xr:uid="{00000000-0006-0000-0200-00004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4" authorId="0" shapeId="0" xr:uid="{00000000-0006-0000-0200-00004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5" authorId="0" shapeId="0" xr:uid="{00000000-0006-0000-0200-00004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6" authorId="0" shapeId="0" xr:uid="{00000000-0006-0000-0200-00004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7" authorId="0" shapeId="0" xr:uid="{00000000-0006-0000-0200-00004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8" authorId="0" shapeId="0" xr:uid="{00000000-0006-0000-0200-00004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79" authorId="0" shapeId="0" xr:uid="{00000000-0006-0000-0200-00004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0" authorId="0" shapeId="0" xr:uid="{00000000-0006-0000-0200-00004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1" authorId="0" shapeId="0" xr:uid="{00000000-0006-0000-0200-00004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2" authorId="0" shapeId="0" xr:uid="{00000000-0006-0000-0200-00004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3" authorId="0" shapeId="0" xr:uid="{00000000-0006-0000-0200-00004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4" authorId="0" shapeId="0" xr:uid="{00000000-0006-0000-0200-00004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5" authorId="0" shapeId="0" xr:uid="{00000000-0006-0000-0200-00005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6" authorId="0" shapeId="0" xr:uid="{00000000-0006-0000-0200-00005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7" authorId="0" shapeId="0" xr:uid="{00000000-0006-0000-0200-00005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8" authorId="0" shapeId="0" xr:uid="{00000000-0006-0000-0200-00005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89" authorId="0" shapeId="0" xr:uid="{00000000-0006-0000-0200-000054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0" authorId="0" shapeId="0" xr:uid="{00000000-0006-0000-0200-000055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1" authorId="0" shapeId="0" xr:uid="{00000000-0006-0000-0200-000056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2" authorId="0" shapeId="0" xr:uid="{00000000-0006-0000-0200-000057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3" authorId="0" shapeId="0" xr:uid="{00000000-0006-0000-0200-000058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4" authorId="0" shapeId="0" xr:uid="{00000000-0006-0000-0200-000059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5" authorId="0" shapeId="0" xr:uid="{00000000-0006-0000-0200-00005A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6" authorId="0" shapeId="0" xr:uid="{00000000-0006-0000-0200-00005B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7" authorId="0" shapeId="0" xr:uid="{00000000-0006-0000-0200-00005C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8" authorId="0" shapeId="0" xr:uid="{00000000-0006-0000-0200-00005D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99" authorId="0" shapeId="0" xr:uid="{00000000-0006-0000-0200-00005E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0" authorId="0" shapeId="0" xr:uid="{00000000-0006-0000-0200-00005F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1" authorId="0" shapeId="0" xr:uid="{00000000-0006-0000-0200-000060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2" authorId="0" shapeId="0" xr:uid="{00000000-0006-0000-0200-000061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3" authorId="0" shapeId="0" xr:uid="{00000000-0006-0000-0200-000062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 ref="G104" authorId="0" shapeId="0" xr:uid="{00000000-0006-0000-0200-000063000000}">
      <text>
        <r>
          <rPr>
            <sz val="9"/>
            <color indexed="81"/>
            <rFont val="ＭＳ Ｐゴシック"/>
            <family val="3"/>
            <charset val="128"/>
          </rPr>
          <t xml:space="preserve">対象サービス
LOS = Lenovo Onsite Service
WSU = 保証オプション
M09 = バリュー・セレクション
M10 = ファームウェア更新
M11 = 定期点検・オンサイト
M12 = データセキュリティー・ハードディスク・リテンション
</t>
        </r>
      </text>
    </comment>
  </commentList>
</comments>
</file>

<file path=xl/sharedStrings.xml><?xml version="1.0" encoding="utf-8"?>
<sst xmlns="http://schemas.openxmlformats.org/spreadsheetml/2006/main" count="952" uniqueCount="362">
  <si>
    <t>ﾚﾉﾎﾞ ﾋﾞｼﾞネｽ･ﾊﾟ-ﾄﾅ-機密</t>
    <rPh sb="18" eb="20">
      <t>キミツ</t>
    </rPh>
    <phoneticPr fontId="4"/>
  </si>
  <si>
    <t>（記入後）</t>
    <rPh sb="1" eb="3">
      <t>キニュウ</t>
    </rPh>
    <rPh sb="3" eb="4">
      <t>ゴ</t>
    </rPh>
    <phoneticPr fontId="4"/>
  </si>
  <si>
    <t>保守ｻｰﾋﾞｽ個別割引申請書</t>
    <rPh sb="0" eb="2">
      <t>ホシュ</t>
    </rPh>
    <rPh sb="7" eb="9">
      <t>コベツ</t>
    </rPh>
    <rPh sb="9" eb="11">
      <t>ワリビキ</t>
    </rPh>
    <rPh sb="11" eb="14">
      <t>シンセイショ</t>
    </rPh>
    <phoneticPr fontId="4"/>
  </si>
  <si>
    <t>ビジネス・パートナー</t>
    <phoneticPr fontId="4"/>
  </si>
  <si>
    <t>①会社名</t>
    <rPh sb="1" eb="2">
      <t>カイ</t>
    </rPh>
    <rPh sb="2" eb="3">
      <t>シャ</t>
    </rPh>
    <rPh sb="3" eb="4">
      <t>メイ</t>
    </rPh>
    <phoneticPr fontId="4"/>
  </si>
  <si>
    <t>：</t>
    <phoneticPr fontId="4"/>
  </si>
  <si>
    <t>②BP番号</t>
    <rPh sb="3" eb="5">
      <t>バンゴウ</t>
    </rPh>
    <phoneticPr fontId="4"/>
  </si>
  <si>
    <t xml:space="preserve">③役 職           </t>
    <rPh sb="1" eb="4">
      <t>ヤクショク</t>
    </rPh>
    <phoneticPr fontId="4"/>
  </si>
  <si>
    <t>：</t>
    <phoneticPr fontId="4"/>
  </si>
  <si>
    <t xml:space="preserve">④氏 名         </t>
    <rPh sb="1" eb="4">
      <t>シメイ</t>
    </rPh>
    <phoneticPr fontId="4"/>
  </si>
  <si>
    <t>：</t>
    <phoneticPr fontId="4"/>
  </si>
  <si>
    <t xml:space="preserve">⑤電話番号    </t>
    <rPh sb="1" eb="3">
      <t>デンワ</t>
    </rPh>
    <rPh sb="3" eb="5">
      <t>バンゴウ</t>
    </rPh>
    <phoneticPr fontId="4"/>
  </si>
  <si>
    <t>★ 水色部分</t>
    <rPh sb="2" eb="3">
      <t>ミズ</t>
    </rPh>
    <rPh sb="3" eb="4">
      <t>イロ</t>
    </rPh>
    <rPh sb="4" eb="6">
      <t>ブブン</t>
    </rPh>
    <phoneticPr fontId="4"/>
  </si>
  <si>
    <t>★ 太枠部分</t>
    <rPh sb="2" eb="3">
      <t>フト</t>
    </rPh>
    <rPh sb="3" eb="4">
      <t>ワク</t>
    </rPh>
    <rPh sb="4" eb="6">
      <t>ブブン</t>
    </rPh>
    <phoneticPr fontId="4"/>
  </si>
  <si>
    <t>［お客様情報］</t>
    <rPh sb="1" eb="4">
      <t>オキャクサマ</t>
    </rPh>
    <rPh sb="4" eb="6">
      <t>ジョウホウ</t>
    </rPh>
    <phoneticPr fontId="4"/>
  </si>
  <si>
    <t>⑥お 客 様 名</t>
    <rPh sb="1" eb="6">
      <t>オキャクサマ</t>
    </rPh>
    <rPh sb="7" eb="8">
      <t>メイ</t>
    </rPh>
    <phoneticPr fontId="4"/>
  </si>
  <si>
    <t>：</t>
    <phoneticPr fontId="4"/>
  </si>
  <si>
    <t>⑦(支店／部門名)</t>
    <rPh sb="2" eb="4">
      <t>シテン</t>
    </rPh>
    <rPh sb="5" eb="7">
      <t>ブモン</t>
    </rPh>
    <rPh sb="7" eb="8">
      <t>ナ</t>
    </rPh>
    <phoneticPr fontId="4"/>
  </si>
  <si>
    <t>⑧レノボお客様番号</t>
    <rPh sb="5" eb="6">
      <t>キャク</t>
    </rPh>
    <rPh sb="6" eb="7">
      <t>サマ</t>
    </rPh>
    <rPh sb="7" eb="9">
      <t>バンゴウ</t>
    </rPh>
    <phoneticPr fontId="4"/>
  </si>
  <si>
    <t>⑨機器設置先住所</t>
    <rPh sb="1" eb="3">
      <t>キキ</t>
    </rPh>
    <rPh sb="3" eb="5">
      <t>セッチ</t>
    </rPh>
    <rPh sb="5" eb="6">
      <t>サキ</t>
    </rPh>
    <rPh sb="6" eb="8">
      <t>ジュウショ</t>
    </rPh>
    <phoneticPr fontId="4"/>
  </si>
  <si>
    <t>⑩レノボとの予定契約方式：</t>
    <rPh sb="6" eb="8">
      <t>ヨテイ</t>
    </rPh>
    <phoneticPr fontId="4"/>
  </si>
  <si>
    <t>■</t>
  </si>
  <si>
    <t>はい</t>
    <phoneticPr fontId="4"/>
  </si>
  <si>
    <t>→</t>
    <phoneticPr fontId="4"/>
  </si>
  <si>
    <t>レノボ営業所属：</t>
    <rPh sb="3" eb="5">
      <t>エイギョウ</t>
    </rPh>
    <rPh sb="5" eb="7">
      <t>ショゾク</t>
    </rPh>
    <phoneticPr fontId="4"/>
  </si>
  <si>
    <t>氏名：</t>
    <rPh sb="0" eb="2">
      <t>シメイ</t>
    </rPh>
    <phoneticPr fontId="4"/>
  </si>
  <si>
    <t>□</t>
  </si>
  <si>
    <t>いいえ→ BP支援部員</t>
    <rPh sb="7" eb="9">
      <t>シエン</t>
    </rPh>
    <rPh sb="9" eb="11">
      <t>ブイン</t>
    </rPh>
    <phoneticPr fontId="4"/>
  </si>
  <si>
    <t>⑫申 請 理 由</t>
    <rPh sb="1" eb="4">
      <t>シンセイ</t>
    </rPh>
    <rPh sb="5" eb="8">
      <t>リユウ</t>
    </rPh>
    <phoneticPr fontId="4"/>
  </si>
  <si>
    <t>二次店様名</t>
    <rPh sb="0" eb="1">
      <t>ニ</t>
    </rPh>
    <rPh sb="1" eb="2">
      <t>ツギ</t>
    </rPh>
    <rPh sb="2" eb="3">
      <t>ミセ</t>
    </rPh>
    <rPh sb="3" eb="4">
      <t>サマ</t>
    </rPh>
    <rPh sb="4" eb="5">
      <t>ナ</t>
    </rPh>
    <phoneticPr fontId="4"/>
  </si>
  <si>
    <t>⑬申 請 理 由</t>
    <rPh sb="1" eb="4">
      <t>シンセイ</t>
    </rPh>
    <rPh sb="5" eb="8">
      <t>リユウ</t>
    </rPh>
    <phoneticPr fontId="4"/>
  </si>
  <si>
    <t>：</t>
    <phoneticPr fontId="4"/>
  </si>
  <si>
    <t>* 現契約額からの減額の場合→</t>
    <phoneticPr fontId="4"/>
  </si>
  <si>
    <t>円</t>
    <rPh sb="0" eb="1">
      <t>エン</t>
    </rPh>
    <phoneticPr fontId="4"/>
  </si>
  <si>
    <t>⑭申請理由詳細</t>
    <rPh sb="1" eb="3">
      <t>シンセイ</t>
    </rPh>
    <rPh sb="3" eb="4">
      <t>リ</t>
    </rPh>
    <rPh sb="4" eb="5">
      <t>ヨシ</t>
    </rPh>
    <rPh sb="5" eb="7">
      <t>ショウサイ</t>
    </rPh>
    <phoneticPr fontId="4"/>
  </si>
  <si>
    <t>：</t>
    <phoneticPr fontId="4"/>
  </si>
  <si>
    <t>⑮今後のビジネス計画：</t>
    <rPh sb="1" eb="3">
      <t>コンゴ</t>
    </rPh>
    <rPh sb="8" eb="10">
      <t>ケイカク</t>
    </rPh>
    <phoneticPr fontId="4"/>
  </si>
  <si>
    <t>当個別商談割引取引きにおけるｻｰﾋﾞｽに関し、当該お客様に申請に沿って導入した事を証明確認できる証憑</t>
  </si>
  <si>
    <t>（お客様捺印のｻｰﾋﾞｽ契約書の写し等）を必ず保管いたします。</t>
  </si>
  <si>
    <t>弊社は、当該お客様に申請に沿って導入したことを証明するため、レノボの必要に応じて証憑の提出をいたします。</t>
    <phoneticPr fontId="4"/>
  </si>
  <si>
    <t>弊社が、申請に沿って導入していることが証明出来ない場合や当該お客様以外に提供した場合には、通常の仕切り</t>
    <phoneticPr fontId="4"/>
  </si>
  <si>
    <t>との差額を請求されても異論はありません。</t>
    <phoneticPr fontId="4"/>
  </si>
  <si>
    <t>サービス別　商談情報</t>
    <rPh sb="4" eb="5">
      <t>ベツ</t>
    </rPh>
    <rPh sb="6" eb="8">
      <t>ショウダン</t>
    </rPh>
    <rPh sb="8" eb="10">
      <t>ジョウホウ</t>
    </rPh>
    <phoneticPr fontId="4"/>
  </si>
  <si>
    <t>Lenovo Services</t>
    <phoneticPr fontId="4"/>
  </si>
  <si>
    <t>申請
確認</t>
    <rPh sb="0" eb="2">
      <t>シンセイ</t>
    </rPh>
    <rPh sb="3" eb="5">
      <t>カクニン</t>
    </rPh>
    <phoneticPr fontId="4"/>
  </si>
  <si>
    <t>標準料金
(List Price)</t>
    <rPh sb="0" eb="2">
      <t>ヒョウジュン</t>
    </rPh>
    <rPh sb="2" eb="4">
      <t>リョウキン</t>
    </rPh>
    <phoneticPr fontId="4"/>
  </si>
  <si>
    <t>BP様向け
適用料金★</t>
    <phoneticPr fontId="4"/>
  </si>
  <si>
    <t>二次店様向け
適用料金</t>
    <rPh sb="0" eb="1">
      <t>２</t>
    </rPh>
    <rPh sb="1" eb="2">
      <t>ツギ</t>
    </rPh>
    <rPh sb="2" eb="3">
      <t>ミセ</t>
    </rPh>
    <rPh sb="3" eb="4">
      <t>サマ</t>
    </rPh>
    <rPh sb="4" eb="5">
      <t>ム</t>
    </rPh>
    <rPh sb="7" eb="9">
      <t>テキヨウ</t>
    </rPh>
    <rPh sb="9" eb="11">
      <t>リョウキン</t>
    </rPh>
    <phoneticPr fontId="4"/>
  </si>
  <si>
    <t>お客様向け適用料金</t>
    <phoneticPr fontId="4"/>
  </si>
  <si>
    <t>割引率の差</t>
    <rPh sb="0" eb="2">
      <t>ワリビキ</t>
    </rPh>
    <rPh sb="2" eb="3">
      <t>リツ</t>
    </rPh>
    <rPh sb="4" eb="5">
      <t>サ</t>
    </rPh>
    <phoneticPr fontId="4"/>
  </si>
  <si>
    <t>BP様向け
割引率</t>
    <rPh sb="2" eb="3">
      <t>サマ</t>
    </rPh>
    <rPh sb="3" eb="4">
      <t>ム</t>
    </rPh>
    <rPh sb="6" eb="8">
      <t>ワリビキ</t>
    </rPh>
    <rPh sb="8" eb="9">
      <t>リツ</t>
    </rPh>
    <phoneticPr fontId="4"/>
  </si>
  <si>
    <t>二次店様向け
割引率</t>
    <rPh sb="0" eb="1">
      <t>２</t>
    </rPh>
    <rPh sb="1" eb="2">
      <t>ツギ</t>
    </rPh>
    <rPh sb="2" eb="3">
      <t>ミセ</t>
    </rPh>
    <rPh sb="3" eb="4">
      <t>サマ</t>
    </rPh>
    <rPh sb="4" eb="5">
      <t>ム</t>
    </rPh>
    <rPh sb="7" eb="9">
      <t>ワリビキ</t>
    </rPh>
    <rPh sb="9" eb="10">
      <t>リツ</t>
    </rPh>
    <phoneticPr fontId="4"/>
  </si>
  <si>
    <t>お客様向け
割引率</t>
    <rPh sb="1" eb="2">
      <t>キャク</t>
    </rPh>
    <rPh sb="2" eb="3">
      <t>サマ</t>
    </rPh>
    <rPh sb="3" eb="4">
      <t>ム</t>
    </rPh>
    <rPh sb="6" eb="8">
      <t>ワリビキ</t>
    </rPh>
    <rPh sb="8" eb="9">
      <t>リツ</t>
    </rPh>
    <phoneticPr fontId="4"/>
  </si>
  <si>
    <t>関連する承認番号
承認済み案件、等</t>
    <rPh sb="0" eb="2">
      <t>カンレン</t>
    </rPh>
    <rPh sb="4" eb="6">
      <t>ショウニン</t>
    </rPh>
    <rPh sb="6" eb="8">
      <t>バンゴウ</t>
    </rPh>
    <rPh sb="16" eb="17">
      <t>トウ</t>
    </rPh>
    <phoneticPr fontId="4"/>
  </si>
  <si>
    <t>MA</t>
    <phoneticPr fontId="4"/>
  </si>
  <si>
    <t>お客様向け適用料金</t>
    <phoneticPr fontId="4"/>
  </si>
  <si>
    <t>レノボ・エンタープライズ・ソリューションズ合同会社　殿</t>
    <rPh sb="21" eb="23">
      <t>ゴウドウ</t>
    </rPh>
    <rPh sb="26" eb="27">
      <t>ドノ</t>
    </rPh>
    <phoneticPr fontId="4"/>
  </si>
  <si>
    <t>ＭＡ専用　機器明細</t>
    <rPh sb="2" eb="4">
      <t>センヨウ</t>
    </rPh>
    <rPh sb="5" eb="7">
      <t>キキ</t>
    </rPh>
    <rPh sb="7" eb="9">
      <t>メイサイ</t>
    </rPh>
    <phoneticPr fontId="4"/>
  </si>
  <si>
    <t>＊黄色部分は入力不要</t>
    <rPh sb="1" eb="3">
      <t>キイロ</t>
    </rPh>
    <rPh sb="3" eb="5">
      <t>ブブン</t>
    </rPh>
    <rPh sb="6" eb="8">
      <t>ニュウリョク</t>
    </rPh>
    <rPh sb="8" eb="10">
      <t>フヨウ</t>
    </rPh>
    <phoneticPr fontId="4"/>
  </si>
  <si>
    <t>平均割引率</t>
    <rPh sb="0" eb="2">
      <t>ヘイキン</t>
    </rPh>
    <rPh sb="2" eb="4">
      <t>ワリビキ</t>
    </rPh>
    <rPh sb="4" eb="5">
      <t>リツ</t>
    </rPh>
    <phoneticPr fontId="4"/>
  </si>
  <si>
    <t>適用開始日</t>
    <rPh sb="0" eb="2">
      <t>テキヨウ</t>
    </rPh>
    <rPh sb="2" eb="5">
      <t>カイシビ</t>
    </rPh>
    <phoneticPr fontId="4"/>
  </si>
  <si>
    <t>適用 終了日</t>
    <rPh sb="3" eb="5">
      <t>シュウリョウ</t>
    </rPh>
    <rPh sb="5" eb="6">
      <t>ビ</t>
    </rPh>
    <phoneticPr fontId="4"/>
  </si>
  <si>
    <t>年数（参考）</t>
    <rPh sb="0" eb="2">
      <t>ネンスウ</t>
    </rPh>
    <rPh sb="3" eb="5">
      <t>サンコウ</t>
    </rPh>
    <phoneticPr fontId="4"/>
  </si>
  <si>
    <t>合計</t>
    <rPh sb="0" eb="2">
      <t>ゴウケイ</t>
    </rPh>
    <phoneticPr fontId="4"/>
  </si>
  <si>
    <t>*不明の場合は
　ﾌﾞﾗﾝｸ可</t>
    <rPh sb="1" eb="3">
      <t>フメイ</t>
    </rPh>
    <rPh sb="4" eb="6">
      <t>バアイ</t>
    </rPh>
    <rPh sb="14" eb="15">
      <t>カ</t>
    </rPh>
    <phoneticPr fontId="4"/>
  </si>
  <si>
    <t>シリアル
番号
(半角７桁)</t>
    <rPh sb="5" eb="7">
      <t>バンゴウ</t>
    </rPh>
    <rPh sb="9" eb="11">
      <t>ハンカク</t>
    </rPh>
    <rPh sb="12" eb="13">
      <t>ケタ</t>
    </rPh>
    <phoneticPr fontId="4"/>
  </si>
  <si>
    <t>適用 開始日
(YYYY/MM/DD)</t>
    <rPh sb="3" eb="5">
      <t>カイシ</t>
    </rPh>
    <rPh sb="5" eb="6">
      <t>ビ</t>
    </rPh>
    <phoneticPr fontId="4"/>
  </si>
  <si>
    <t>台数</t>
    <rPh sb="0" eb="2">
      <t>ダイスウ</t>
    </rPh>
    <phoneticPr fontId="4"/>
  </si>
  <si>
    <t>保守延長
Ｙ
Ｎ</t>
    <rPh sb="0" eb="2">
      <t>ホシュ</t>
    </rPh>
    <rPh sb="2" eb="4">
      <t>エンチョウ</t>
    </rPh>
    <phoneticPr fontId="4"/>
  </si>
  <si>
    <t>LOS(Lenovo Onsite Service)</t>
  </si>
  <si>
    <t>WSU（保証ｵﾌﾟｼｮﾝ）</t>
  </si>
  <si>
    <t>M09 (バリュー・セレクション）</t>
  </si>
  <si>
    <t>M10 (ﾌｧｰﾑｳｪｱ更新）</t>
  </si>
  <si>
    <t>M11 (定期点検･ｵﾝｻｲﾄ)</t>
  </si>
  <si>
    <t>M12 (ﾃﾞｰﾀｾｷｭﾘﾃｨｰ･ﾊｰﾄﾞﾃﾞｨｽｸ･ﾘﾃﾝｼｮﾝ)</t>
  </si>
  <si>
    <t>F（月～日 24時間 当日対応）</t>
    <phoneticPr fontId="3"/>
  </si>
  <si>
    <t>E（月～日 24時間 4時間対応）</t>
    <phoneticPr fontId="3"/>
  </si>
  <si>
    <t>A（月～日 24時間 2時間対応）</t>
    <phoneticPr fontId="3"/>
  </si>
  <si>
    <t>N（月-金　9時間 翌日対応)</t>
    <phoneticPr fontId="3"/>
  </si>
  <si>
    <t xml:space="preserve">対象サービス
LOS
WSU（保証ｵﾌﾟｼｮﾝ）
M09 (バリュー・セレクション）
M10 (ﾌｧｰﾑｳｪｱ更新）
M11 (定期点検･ｵﾝｻｲﾄ)
M12 (ﾃﾞｰﾀｾｷｭﾘﾃｨｰ･ﾊｰﾄﾞﾃﾞｨｽｸ･ﾘﾃﾝｼｮﾝ)
</t>
    <phoneticPr fontId="4"/>
  </si>
  <si>
    <t>LOS</t>
  </si>
  <si>
    <t>O（その他）</t>
    <phoneticPr fontId="3"/>
  </si>
  <si>
    <t>Asset type</t>
  </si>
  <si>
    <t>Asset model</t>
  </si>
  <si>
    <t>MTM</t>
    <phoneticPr fontId="12"/>
  </si>
  <si>
    <t>HC7</t>
  </si>
  <si>
    <t>3873HC7</t>
  </si>
  <si>
    <t>HC8</t>
  </si>
  <si>
    <t>3873HC8</t>
  </si>
  <si>
    <t>HC9</t>
  </si>
  <si>
    <t>3873HC9</t>
  </si>
  <si>
    <t>HC3</t>
  </si>
  <si>
    <t>6415HC3</t>
    <phoneticPr fontId="4"/>
  </si>
  <si>
    <t>HC4</t>
  </si>
  <si>
    <t>6415HC4</t>
  </si>
  <si>
    <t>HC5</t>
  </si>
  <si>
    <t>6415HC5</t>
  </si>
  <si>
    <t>6559HC4</t>
  </si>
  <si>
    <t>6559HC5</t>
  </si>
  <si>
    <t>HC6</t>
  </si>
  <si>
    <t>6559HC6</t>
  </si>
  <si>
    <t>HC2</t>
  </si>
  <si>
    <t>6682HC2</t>
  </si>
  <si>
    <t>6684HC2</t>
  </si>
  <si>
    <t>HCH</t>
  </si>
  <si>
    <t>7159HCH</t>
  </si>
  <si>
    <t>HEA</t>
  </si>
  <si>
    <t>7159HEA</t>
  </si>
  <si>
    <t>HE3</t>
  </si>
  <si>
    <t>7159HE3</t>
  </si>
  <si>
    <t>8721</t>
  </si>
  <si>
    <t>RCH</t>
  </si>
  <si>
    <t>9565RCH</t>
  </si>
  <si>
    <t>RCJ</t>
  </si>
  <si>
    <t>9565RCJ</t>
  </si>
  <si>
    <t>RCK</t>
  </si>
  <si>
    <t>9565RCK</t>
  </si>
  <si>
    <t>0449</t>
  </si>
  <si>
    <t>HCP</t>
  </si>
  <si>
    <t>0449HCP</t>
  </si>
  <si>
    <t>HCQ</t>
  </si>
  <si>
    <t>0449HCQ</t>
  </si>
  <si>
    <t>HCR</t>
  </si>
  <si>
    <t>0449HCR</t>
  </si>
  <si>
    <t>HCS</t>
  </si>
  <si>
    <t>0449HCS</t>
  </si>
  <si>
    <t>0724</t>
  </si>
  <si>
    <t>HD8</t>
  </si>
  <si>
    <t>0724HD8</t>
  </si>
  <si>
    <t>HD7</t>
  </si>
  <si>
    <t>0724HD7</t>
  </si>
  <si>
    <t>0724HEA</t>
  </si>
  <si>
    <t>HD9</t>
  </si>
  <si>
    <t>0724HD9</t>
  </si>
  <si>
    <t>HD1</t>
  </si>
  <si>
    <t>0724HD1</t>
  </si>
  <si>
    <t>HD5</t>
  </si>
  <si>
    <t>0724HD5</t>
  </si>
  <si>
    <t>HD3</t>
  </si>
  <si>
    <t>0724HD3</t>
  </si>
  <si>
    <t>HCF</t>
  </si>
  <si>
    <t>0724HCF</t>
  </si>
  <si>
    <t>HCG</t>
  </si>
  <si>
    <t>0724HCG</t>
  </si>
  <si>
    <t>0724HCS</t>
  </si>
  <si>
    <t>HCT</t>
  </si>
  <si>
    <t>0724HCT</t>
  </si>
  <si>
    <t>HD4</t>
  </si>
  <si>
    <t>0724HD4</t>
  </si>
  <si>
    <t>HCU</t>
  </si>
  <si>
    <t>0724HCU</t>
  </si>
  <si>
    <t>HCV</t>
  </si>
  <si>
    <t>0724HCV</t>
  </si>
  <si>
    <t>HCZ</t>
  </si>
  <si>
    <t>0724HCZ</t>
  </si>
  <si>
    <t>HD6</t>
  </si>
  <si>
    <t>0724HD6</t>
  </si>
  <si>
    <t>1410</t>
  </si>
  <si>
    <t>HEB</t>
  </si>
  <si>
    <t>1410HEB</t>
  </si>
  <si>
    <t>HPB</t>
  </si>
  <si>
    <t>1410HPB</t>
  </si>
  <si>
    <t>70LU</t>
  </si>
  <si>
    <t>70LV</t>
  </si>
  <si>
    <t>70LW</t>
  </si>
  <si>
    <t>70LX</t>
  </si>
  <si>
    <t>70UA</t>
  </si>
  <si>
    <t>70UB</t>
  </si>
  <si>
    <t>70UC</t>
  </si>
  <si>
    <t>70UD</t>
  </si>
  <si>
    <t>7D1B</t>
  </si>
  <si>
    <t>CTOAWW</t>
  </si>
  <si>
    <t>7D1BCTOAWW</t>
  </si>
  <si>
    <t>7D22</t>
  </si>
  <si>
    <t>CTO1WW</t>
  </si>
  <si>
    <t>7D22CTO1WW</t>
  </si>
  <si>
    <t>7D2G</t>
  </si>
  <si>
    <t>7X01</t>
  </si>
  <si>
    <t>7X02</t>
  </si>
  <si>
    <t>7X02CTO1WW</t>
  </si>
  <si>
    <t>7X02CTOAWW</t>
  </si>
  <si>
    <t>7X03</t>
  </si>
  <si>
    <t>7X04</t>
  </si>
  <si>
    <t>7X05</t>
  </si>
  <si>
    <t>7X06</t>
  </si>
  <si>
    <t>7X06CTO1WW</t>
  </si>
  <si>
    <t>CTOCWW</t>
  </si>
  <si>
    <t>7X06CTOCWW</t>
  </si>
  <si>
    <t>CTODWW</t>
  </si>
  <si>
    <t>7X06CTODWW</t>
  </si>
  <si>
    <t>7X06CTOAWW</t>
  </si>
  <si>
    <t>7X07</t>
  </si>
  <si>
    <t>7X08</t>
  </si>
  <si>
    <t>7X09</t>
  </si>
  <si>
    <t>7X10</t>
  </si>
  <si>
    <t>7X11</t>
  </si>
  <si>
    <t>7X12</t>
  </si>
  <si>
    <t>7X13</t>
  </si>
  <si>
    <t>7X15</t>
  </si>
  <si>
    <t>7X16</t>
  </si>
  <si>
    <t>7X18</t>
  </si>
  <si>
    <t>7X19</t>
  </si>
  <si>
    <t>7X20</t>
  </si>
  <si>
    <t>7X20CTO1WW</t>
  </si>
  <si>
    <t>7X21</t>
  </si>
  <si>
    <t>7X22</t>
  </si>
  <si>
    <t>7X81</t>
  </si>
  <si>
    <t>7X82</t>
  </si>
  <si>
    <t>7X83</t>
  </si>
  <si>
    <t>7X83CTO1WW</t>
  </si>
  <si>
    <t>CTO3WW</t>
  </si>
  <si>
    <t>7X83CTO3WW</t>
  </si>
  <si>
    <t>CTO5WW</t>
  </si>
  <si>
    <t>7X83CTO5WW</t>
  </si>
  <si>
    <t>7X84</t>
  </si>
  <si>
    <t>7X84CTO1WW</t>
  </si>
  <si>
    <t>7X84CTO3WW</t>
  </si>
  <si>
    <t>CTO4WW</t>
  </si>
  <si>
    <t>7X84CTO4WW</t>
  </si>
  <si>
    <t>7X84CTO5WW</t>
  </si>
  <si>
    <t>CTO6WW</t>
  </si>
  <si>
    <t>7X84CTO6WW</t>
  </si>
  <si>
    <t>CTO8WW</t>
  </si>
  <si>
    <t>7X84CTO8WW</t>
  </si>
  <si>
    <t>7X98</t>
  </si>
  <si>
    <t>7X99</t>
  </si>
  <si>
    <t>7Y02</t>
  </si>
  <si>
    <t>7Y03</t>
  </si>
  <si>
    <t>7Y11</t>
  </si>
  <si>
    <t>7Y11CTO1WW</t>
  </si>
  <si>
    <t>7Y12</t>
  </si>
  <si>
    <t>7Y12CTO1WW</t>
  </si>
  <si>
    <t>7Y13</t>
  </si>
  <si>
    <t>7Y13CTO1WW</t>
  </si>
  <si>
    <t>CTO2WW</t>
  </si>
  <si>
    <t>7Y13CTO2WW</t>
  </si>
  <si>
    <t>7Y14</t>
  </si>
  <si>
    <t>7Y14CTO1WW</t>
  </si>
  <si>
    <t>7Y14CTO2WW</t>
  </si>
  <si>
    <t>7Y14CTO3WW</t>
  </si>
  <si>
    <t>7Y36</t>
  </si>
  <si>
    <t>7Y37</t>
  </si>
  <si>
    <t>7Y45</t>
  </si>
  <si>
    <t>7Y46</t>
  </si>
  <si>
    <t>7Y48</t>
  </si>
  <si>
    <t>7Y49</t>
  </si>
  <si>
    <t>7Y51</t>
  </si>
  <si>
    <t>7Y52</t>
  </si>
  <si>
    <t>7Y63</t>
  </si>
  <si>
    <t>7Y68</t>
  </si>
  <si>
    <t>7Y69</t>
  </si>
  <si>
    <t>7Y70</t>
  </si>
  <si>
    <t>7Y71</t>
  </si>
  <si>
    <t>7Y74</t>
  </si>
  <si>
    <t>7Y75</t>
  </si>
  <si>
    <t>7Y76</t>
  </si>
  <si>
    <t>7Y77</t>
  </si>
  <si>
    <t>7Y78</t>
  </si>
  <si>
    <t>7Y79</t>
  </si>
  <si>
    <t>7Y80</t>
  </si>
  <si>
    <t>7Y81</t>
  </si>
  <si>
    <t>7Y81CTO3WW</t>
  </si>
  <si>
    <t>7Y87</t>
  </si>
  <si>
    <t>7Y88</t>
  </si>
  <si>
    <t>7Y89</t>
  </si>
  <si>
    <t>7Y89CTO1WW</t>
  </si>
  <si>
    <t>7Y89CTO3WW</t>
  </si>
  <si>
    <t>7Y89CTO5WW</t>
  </si>
  <si>
    <t>7Y89CTO8WW</t>
  </si>
  <si>
    <t>7Y90</t>
  </si>
  <si>
    <t>7Y90CTO1WW</t>
  </si>
  <si>
    <t>7Y90CTO3WW</t>
  </si>
  <si>
    <t>7Y90CTO4WW</t>
  </si>
  <si>
    <t>7Y90CTO5WW</t>
  </si>
  <si>
    <t>7Y90CTO6WW</t>
  </si>
  <si>
    <t>7Y90CTO8WW</t>
  </si>
  <si>
    <t>7Y91</t>
  </si>
  <si>
    <t>7Y91CTO1WW</t>
  </si>
  <si>
    <t>7Y91CTO2WW</t>
  </si>
  <si>
    <t>7Y92</t>
  </si>
  <si>
    <t>7Y92CTO1WW</t>
  </si>
  <si>
    <t>7Y92CTO2WW</t>
  </si>
  <si>
    <t>7Y93</t>
  </si>
  <si>
    <t>7Y93CTO1WW</t>
  </si>
  <si>
    <t>7Y93CTO2WW</t>
  </si>
  <si>
    <t>7Y93CTO3WW</t>
  </si>
  <si>
    <t>7Y93CTO4WW</t>
  </si>
  <si>
    <t>7Y94</t>
  </si>
  <si>
    <t>7Y94CTO1WW</t>
  </si>
  <si>
    <t>7Y94CTO2WW</t>
  </si>
  <si>
    <t>7Y94CTO3WW</t>
  </si>
  <si>
    <t>7Y94CTO5WW</t>
  </si>
  <si>
    <t>7Y95</t>
  </si>
  <si>
    <t>7Y96</t>
  </si>
  <si>
    <t>7Z08</t>
  </si>
  <si>
    <t>7Z09</t>
  </si>
  <si>
    <t>7Z20</t>
  </si>
  <si>
    <t>7Z20CTO1WW</t>
  </si>
  <si>
    <t>7Z20CTO2WW</t>
  </si>
  <si>
    <t>7Z21</t>
  </si>
  <si>
    <t>7Z21CTO1WW</t>
  </si>
  <si>
    <t>7Z21CTO2WW</t>
  </si>
  <si>
    <t>7Z32</t>
  </si>
  <si>
    <t>7Z34</t>
  </si>
  <si>
    <t>7Z35</t>
  </si>
  <si>
    <t>7Z36</t>
  </si>
  <si>
    <t>7Z37</t>
  </si>
  <si>
    <t>7Z58</t>
  </si>
  <si>
    <t>7Z58CTO1WW</t>
  </si>
  <si>
    <t>7Z58CTO2WW</t>
  </si>
  <si>
    <t>委託</t>
    <rPh sb="0" eb="2">
      <t>イタク</t>
    </rPh>
    <phoneticPr fontId="3"/>
  </si>
  <si>
    <t>再販</t>
    <rPh sb="0" eb="2">
      <t>サイハン</t>
    </rPh>
    <phoneticPr fontId="3"/>
  </si>
  <si>
    <r>
      <t xml:space="preserve">適用 終了日
(YYYY/MM/DD)
</t>
    </r>
    <r>
      <rPr>
        <b/>
        <sz val="9"/>
        <color indexed="9"/>
        <rFont val="ＭＳ Ｐゴシック"/>
        <family val="3"/>
        <charset val="128"/>
      </rPr>
      <t/>
    </r>
    <rPh sb="3" eb="5">
      <t>シュウリョウ</t>
    </rPh>
    <rPh sb="5" eb="6">
      <t>ビ</t>
    </rPh>
    <phoneticPr fontId="4"/>
  </si>
  <si>
    <t>・サービス・コンペ</t>
    <phoneticPr fontId="3"/>
  </si>
  <si>
    <t>・現契約額からの減額</t>
    <phoneticPr fontId="3"/>
  </si>
  <si>
    <t>・その他</t>
    <phoneticPr fontId="3"/>
  </si>
  <si>
    <t>・NBコンペ</t>
    <phoneticPr fontId="3"/>
  </si>
  <si>
    <t>Lenovo Services専用　機器明細</t>
    <rPh sb="15" eb="17">
      <t>センヨウ</t>
    </rPh>
    <rPh sb="18" eb="20">
      <t>キキ</t>
    </rPh>
    <rPh sb="20" eb="22">
      <t>メイサイ</t>
    </rPh>
    <phoneticPr fontId="4"/>
  </si>
  <si>
    <t>＊桃色部分は入力不要(列は非表示になっています）</t>
    <rPh sb="1" eb="3">
      <t>モモイロ</t>
    </rPh>
    <rPh sb="3" eb="5">
      <t>ブブン</t>
    </rPh>
    <rPh sb="6" eb="8">
      <t>ニュウリョク</t>
    </rPh>
    <rPh sb="8" eb="10">
      <t>フヨウ</t>
    </rPh>
    <rPh sb="11" eb="12">
      <t>レツ</t>
    </rPh>
    <rPh sb="13" eb="16">
      <t>ヒヒョウジ</t>
    </rPh>
    <phoneticPr fontId="4"/>
  </si>
  <si>
    <t>＊水色部分は入力要</t>
    <rPh sb="1" eb="3">
      <t>ミズイロ</t>
    </rPh>
    <rPh sb="3" eb="5">
      <t>ブブン</t>
    </rPh>
    <rPh sb="6" eb="8">
      <t>ニュウリョク</t>
    </rPh>
    <rPh sb="8" eb="9">
      <t>ヨウ</t>
    </rPh>
    <phoneticPr fontId="4"/>
  </si>
  <si>
    <t xml:space="preserve">適用 終了日
(YYYY/MM/DD)  </t>
    <rPh sb="3" eb="5">
      <t>シュウリョウ</t>
    </rPh>
    <rPh sb="5" eb="6">
      <t>ビ</t>
    </rPh>
    <phoneticPr fontId="4"/>
  </si>
  <si>
    <t>機器状況
N=新規
W=保証期間中</t>
    <rPh sb="2" eb="4">
      <t>ジョウキョウ</t>
    </rPh>
    <rPh sb="8" eb="10">
      <t>シンキ</t>
    </rPh>
    <rPh sb="13" eb="15">
      <t>ホショウ</t>
    </rPh>
    <rPh sb="15" eb="17">
      <t>キカン</t>
    </rPh>
    <rPh sb="17" eb="18">
      <t>チュウ</t>
    </rPh>
    <phoneticPr fontId="4"/>
  </si>
  <si>
    <t>対象
サービス</t>
    <phoneticPr fontId="4"/>
  </si>
  <si>
    <t>保守延長</t>
    <rPh sb="0" eb="2">
      <t>ホシュ</t>
    </rPh>
    <rPh sb="2" eb="4">
      <t>エンチョウ</t>
    </rPh>
    <phoneticPr fontId="4"/>
  </si>
  <si>
    <t>時間帯</t>
    <rPh sb="0" eb="3">
      <t>ジカンタイ</t>
    </rPh>
    <phoneticPr fontId="4"/>
  </si>
  <si>
    <t>支払条件</t>
    <rPh sb="2" eb="4">
      <t>ジョウケン</t>
    </rPh>
    <phoneticPr fontId="4"/>
  </si>
  <si>
    <t>SVP(Lenovo Services)</t>
    <phoneticPr fontId="4"/>
  </si>
  <si>
    <t>N</t>
  </si>
  <si>
    <t>O（その他）</t>
  </si>
  <si>
    <t>O（一括払い）</t>
  </si>
  <si>
    <t>SVP(Lenovo Services)</t>
    <phoneticPr fontId="4"/>
  </si>
  <si>
    <t>SVP(Lenovo Services)</t>
    <phoneticPr fontId="4"/>
  </si>
  <si>
    <t>SVP(Lenovo Services)</t>
    <phoneticPr fontId="4"/>
  </si>
  <si>
    <t>SVP(Lenovo Services)</t>
    <phoneticPr fontId="4"/>
  </si>
  <si>
    <t>SVP(Lenovo Services)</t>
    <phoneticPr fontId="4"/>
  </si>
  <si>
    <t>SVP(Lenovo Services)</t>
    <phoneticPr fontId="4"/>
  </si>
  <si>
    <t>SVP(Lenovo Services)</t>
    <phoneticPr fontId="4"/>
  </si>
  <si>
    <t>SVP(Lenovo Services)</t>
    <phoneticPr fontId="4"/>
  </si>
  <si>
    <t>SVP(Lenovo Services)</t>
    <phoneticPr fontId="4"/>
  </si>
  <si>
    <t>SVP(Lenovo Services)</t>
    <phoneticPr fontId="4"/>
  </si>
  <si>
    <t>送付先： lesma@lenovo.com</t>
    <rPh sb="0" eb="2">
      <t>ソウフ</t>
    </rPh>
    <rPh sb="2" eb="3">
      <t>サキ</t>
    </rPh>
    <phoneticPr fontId="4"/>
  </si>
  <si>
    <r>
      <t xml:space="preserve">→ </t>
    </r>
    <r>
      <rPr>
        <b/>
        <sz val="12"/>
        <color indexed="12"/>
        <rFont val="ＭＳ Ｐ明朝"/>
        <family val="1"/>
        <charset val="128"/>
      </rPr>
      <t>必須</t>
    </r>
    <rPh sb="2" eb="4">
      <t>ヒッス</t>
    </rPh>
    <phoneticPr fontId="4"/>
  </si>
  <si>
    <r>
      <t>→</t>
    </r>
    <r>
      <rPr>
        <sz val="12"/>
        <color indexed="12"/>
        <rFont val="ＭＳ Ｐ明朝"/>
        <family val="1"/>
        <charset val="128"/>
      </rPr>
      <t>クリック後、選択リストから選択。</t>
    </r>
    <rPh sb="7" eb="9">
      <t>センタク</t>
    </rPh>
    <phoneticPr fontId="4"/>
  </si>
  <si>
    <t>⑪レノボと協業案件?</t>
    <rPh sb="5" eb="7">
      <t>キョウギョウ</t>
    </rPh>
    <rPh sb="7" eb="9">
      <t>アンケン</t>
    </rPh>
    <phoneticPr fontId="4"/>
  </si>
  <si>
    <r>
      <t>新規:</t>
    </r>
    <r>
      <rPr>
        <sz val="11"/>
        <color theme="1"/>
        <rFont val="ＭＳ Ｐ明朝"/>
        <family val="1"/>
        <charset val="128"/>
      </rPr>
      <t>(H/W割引状況)
　</t>
    </r>
    <rPh sb="7" eb="9">
      <t>ワリビキ</t>
    </rPh>
    <rPh sb="9" eb="11">
      <t>ジョウキョウ</t>
    </rPh>
    <phoneticPr fontId="4"/>
  </si>
  <si>
    <r>
      <t>新規:</t>
    </r>
    <r>
      <rPr>
        <sz val="11"/>
        <color theme="1"/>
        <rFont val="ＭＳ Ｐ明朝"/>
        <family val="1"/>
        <charset val="128"/>
      </rPr>
      <t xml:space="preserve">(H/W割引状況)
</t>
    </r>
    <r>
      <rPr>
        <sz val="11"/>
        <color theme="1"/>
        <rFont val="游ゴシック"/>
        <family val="2"/>
        <scheme val="minor"/>
      </rPr>
      <t/>
    </r>
    <rPh sb="7" eb="9">
      <t>ワリビキ</t>
    </rPh>
    <rPh sb="9" eb="11">
      <t>ジョウキョウ</t>
    </rPh>
    <phoneticPr fontId="4"/>
  </si>
  <si>
    <r>
      <t>関連する承認番号
承認済み案件
保守延長承認、既存SBO</t>
    </r>
    <r>
      <rPr>
        <sz val="10"/>
        <color theme="1"/>
        <rFont val="ＭＳ Ｐ明朝"/>
        <family val="1"/>
        <charset val="128"/>
      </rPr>
      <t>承認番号、等</t>
    </r>
    <rPh sb="0" eb="2">
      <t>カンレン</t>
    </rPh>
    <rPh sb="4" eb="6">
      <t>ショウニン</t>
    </rPh>
    <rPh sb="6" eb="8">
      <t>バンゴウ</t>
    </rPh>
    <rPh sb="23" eb="25">
      <t>キゾン</t>
    </rPh>
    <rPh sb="28" eb="30">
      <t>ショウニン</t>
    </rPh>
    <rPh sb="30" eb="32">
      <t>バンゴウ</t>
    </rPh>
    <phoneticPr fontId="4"/>
  </si>
  <si>
    <t>Lenovo Services
商品番号</t>
    <rPh sb="16" eb="18">
      <t>ショウヒン</t>
    </rPh>
    <rPh sb="18" eb="20">
      <t>バンゴウ</t>
    </rPh>
    <phoneticPr fontId="4"/>
  </si>
  <si>
    <t>List Price
単価
1本当りの
標準価格</t>
    <rPh sb="11" eb="13">
      <t>タンカ</t>
    </rPh>
    <rPh sb="16" eb="17">
      <t>ホン</t>
    </rPh>
    <rPh sb="17" eb="18">
      <t>アタ</t>
    </rPh>
    <rPh sb="21" eb="23">
      <t>ヒョウジュン</t>
    </rPh>
    <rPh sb="23" eb="25">
      <t>カカク</t>
    </rPh>
    <phoneticPr fontId="4"/>
  </si>
  <si>
    <r>
      <t xml:space="preserve">ﾊﾟｰﾄﾅｰ様向け　　　　　　　　　　　　割引率
(D%)
</t>
    </r>
    <r>
      <rPr>
        <b/>
        <sz val="10"/>
        <color indexed="45"/>
        <rFont val="ＭＳ Ｐ明朝"/>
        <family val="1"/>
        <charset val="128"/>
      </rPr>
      <t>小数点以下
第一位まで</t>
    </r>
    <rPh sb="6" eb="7">
      <t>サマ</t>
    </rPh>
    <rPh sb="7" eb="8">
      <t>ム</t>
    </rPh>
    <rPh sb="21" eb="23">
      <t>ワリビキ</t>
    </rPh>
    <rPh sb="23" eb="24">
      <t>リツ</t>
    </rPh>
    <rPh sb="30" eb="33">
      <t>ショウスウテン</t>
    </rPh>
    <rPh sb="33" eb="35">
      <t>イカ</t>
    </rPh>
    <rPh sb="36" eb="37">
      <t>ダイ</t>
    </rPh>
    <rPh sb="37" eb="39">
      <t>イチイ</t>
    </rPh>
    <phoneticPr fontId="4"/>
  </si>
  <si>
    <t>SBO価格
単価</t>
    <rPh sb="3" eb="5">
      <t>カカク</t>
    </rPh>
    <rPh sb="6" eb="8">
      <t>タンカ</t>
    </rPh>
    <phoneticPr fontId="4"/>
  </si>
  <si>
    <t>SBO Price
単価</t>
    <rPh sb="10" eb="12">
      <t>タンカ</t>
    </rPh>
    <phoneticPr fontId="4"/>
  </si>
  <si>
    <t>List Price
年間合計</t>
    <rPh sb="11" eb="13">
      <t>ネンカン</t>
    </rPh>
    <rPh sb="13" eb="15">
      <t>ゴウケイ</t>
    </rPh>
    <phoneticPr fontId="4"/>
  </si>
  <si>
    <t>SBO Price
年間合計</t>
    <rPh sb="10" eb="12">
      <t>ネンカン</t>
    </rPh>
    <rPh sb="12" eb="14">
      <t>ゴウケイ</t>
    </rPh>
    <phoneticPr fontId="4"/>
  </si>
  <si>
    <r>
      <t xml:space="preserve">マシン・タイプ／モデル
</t>
    </r>
    <r>
      <rPr>
        <b/>
        <sz val="10"/>
        <color indexed="9"/>
        <rFont val="Verdana"/>
        <family val="2"/>
      </rPr>
      <t/>
    </r>
    <phoneticPr fontId="4"/>
  </si>
  <si>
    <r>
      <t xml:space="preserve">機器状況
</t>
    </r>
    <r>
      <rPr>
        <b/>
        <sz val="9"/>
        <color indexed="9"/>
        <rFont val="ＭＳ Ｐ明朝"/>
        <family val="1"/>
        <charset val="128"/>
      </rPr>
      <t xml:space="preserve">N（新規導入機器） 
W（Warranty機器）
M（MA継続）
P（パーコール機器）
O（その他）            </t>
    </r>
    <rPh sb="0" eb="2">
      <t>キキ</t>
    </rPh>
    <rPh sb="2" eb="4">
      <t>ジョウキョウ</t>
    </rPh>
    <rPh sb="8" eb="14">
      <t>シンキドウニュウキキ</t>
    </rPh>
    <rPh sb="35" eb="37">
      <t>ケイゾク</t>
    </rPh>
    <rPh sb="46" eb="48">
      <t>キキ</t>
    </rPh>
    <rPh sb="54" eb="55">
      <t>タ</t>
    </rPh>
    <phoneticPr fontId="4"/>
  </si>
  <si>
    <r>
      <t>時間帯
F</t>
    </r>
    <r>
      <rPr>
        <b/>
        <sz val="9"/>
        <color indexed="9"/>
        <rFont val="ＭＳ Ｐ明朝"/>
        <family val="1"/>
        <charset val="128"/>
      </rPr>
      <t>（月～日 24時間 当日対応）
E（月～日 24時間 4時間対応）
 A（月～日 24時間 2時間対応）
 N（月-金　9時間 翌日対応）
O（その他）</t>
    </r>
    <rPh sb="0" eb="3">
      <t>ジカンタイ</t>
    </rPh>
    <rPh sb="43" eb="44">
      <t>ゲツ</t>
    </rPh>
    <rPh sb="45" eb="46">
      <t>ニチ</t>
    </rPh>
    <rPh sb="49" eb="51">
      <t>ジカン</t>
    </rPh>
    <rPh sb="53" eb="55">
      <t>ジカン</t>
    </rPh>
    <rPh sb="55" eb="57">
      <t>タイオウ</t>
    </rPh>
    <rPh sb="62" eb="63">
      <t>ツキ</t>
    </rPh>
    <rPh sb="64" eb="65">
      <t>キン</t>
    </rPh>
    <rPh sb="67" eb="69">
      <t>ジカン</t>
    </rPh>
    <rPh sb="70" eb="72">
      <t>ヨクジツ</t>
    </rPh>
    <rPh sb="72" eb="74">
      <t>タイオウ</t>
    </rPh>
    <phoneticPr fontId="4"/>
  </si>
  <si>
    <r>
      <t xml:space="preserve">支払条件
</t>
    </r>
    <r>
      <rPr>
        <b/>
        <sz val="9"/>
        <color indexed="9"/>
        <rFont val="ＭＳ Ｐ明朝"/>
        <family val="1"/>
        <charset val="128"/>
      </rPr>
      <t xml:space="preserve">A（年払い）
M（月額払い）
O（一括払い）
保証オプションのみ一括払い                                                                                                                                                                                                                                             </t>
    </r>
    <rPh sb="2" eb="4">
      <t>ジョウケン</t>
    </rPh>
    <rPh sb="15" eb="17">
      <t>ゲツガク</t>
    </rPh>
    <rPh sb="17" eb="18">
      <t>バラ</t>
    </rPh>
    <rPh sb="30" eb="32">
      <t>ホショウ</t>
    </rPh>
    <rPh sb="39" eb="41">
      <t>イッカツ</t>
    </rPh>
    <rPh sb="41" eb="42">
      <t>バラ</t>
    </rPh>
    <phoneticPr fontId="4"/>
  </si>
  <si>
    <t>List Price
単価
１台当りの
標準料金</t>
    <rPh sb="11" eb="13">
      <t>タンカ</t>
    </rPh>
    <rPh sb="15" eb="17">
      <t>イチダイ</t>
    </rPh>
    <rPh sb="17" eb="18">
      <t>アタ</t>
    </rPh>
    <rPh sb="21" eb="23">
      <t>ヒョウジュン</t>
    </rPh>
    <rPh sb="23" eb="25">
      <t>リョウキン</t>
    </rPh>
    <phoneticPr fontId="4"/>
  </si>
  <si>
    <r>
      <t xml:space="preserve">ﾊﾟｰﾄﾅｰ様向け　　　　　　　　　　　　　　割引率
(D%)
</t>
    </r>
    <r>
      <rPr>
        <b/>
        <sz val="10"/>
        <color indexed="45"/>
        <rFont val="ＭＳ Ｐ明朝"/>
        <family val="1"/>
        <charset val="128"/>
      </rPr>
      <t>小数点以下
第一位まで</t>
    </r>
    <rPh sb="6" eb="7">
      <t>サマ</t>
    </rPh>
    <rPh sb="7" eb="8">
      <t>ム</t>
    </rPh>
    <rPh sb="23" eb="25">
      <t>ワリビキ</t>
    </rPh>
    <rPh sb="25" eb="26">
      <t>リツ</t>
    </rPh>
    <rPh sb="32" eb="35">
      <t>ショウスウテン</t>
    </rPh>
    <rPh sb="35" eb="37">
      <t>イカ</t>
    </rPh>
    <rPh sb="38" eb="39">
      <t>ダイ</t>
    </rPh>
    <rPh sb="39" eb="41">
      <t>イチイ</t>
    </rPh>
    <phoneticPr fontId="4"/>
  </si>
  <si>
    <t>2020.6.10改訂</t>
    <phoneticPr fontId="4"/>
  </si>
  <si>
    <r>
      <t>　　</t>
    </r>
    <r>
      <rPr>
        <b/>
        <sz val="11"/>
        <rFont val="ＭＳ Ｐ明朝"/>
        <family val="1"/>
        <charset val="128"/>
      </rPr>
      <t>（リカバリープラン）</t>
    </r>
    <r>
      <rPr>
        <sz val="9"/>
        <rFont val="ＭＳ Ｐ明朝"/>
        <family val="1"/>
        <charset val="128"/>
      </rPr>
      <t xml:space="preserve">
現在ご提案中の新規HW案件について記載をお願いします。  </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</si>
</sst>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_ "/>
    <numFmt numFmtId="178" formatCode="0.0%"/>
    <numFmt numFmtId="179" formatCode="yyyy/mm/dd"/>
    <numFmt numFmtId="180" formatCode="0_);[Red]\(0\)"/>
    <numFmt numFmtId="181" formatCode="[$¥-411]#,##0.0_);[Red]\([$¥-411]#,##0.0\)"/>
  </numFmts>
  <fonts count="54"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6"/>
      <name val="ＭＳ Ｐゴシック"/>
      <family val="3"/>
      <charset val="128"/>
    </font>
    <font>
      <u/>
      <sz val="11"/>
      <color indexed="12"/>
      <name val="ＭＳ Ｐゴシック"/>
      <family val="3"/>
      <charset val="128"/>
    </font>
    <font>
      <b/>
      <sz val="9"/>
      <color indexed="81"/>
      <name val="ＭＳ Ｐゴシック"/>
      <family val="3"/>
      <charset val="128"/>
    </font>
    <font>
      <b/>
      <sz val="10"/>
      <color indexed="9"/>
      <name val="Verdana"/>
      <family val="2"/>
    </font>
    <font>
      <b/>
      <sz val="9"/>
      <color indexed="9"/>
      <name val="ＭＳ Ｐゴシック"/>
      <family val="3"/>
      <charset val="128"/>
    </font>
    <font>
      <sz val="9"/>
      <color indexed="81"/>
      <name val="ＭＳ Ｐゴシック"/>
      <family val="3"/>
      <charset val="128"/>
    </font>
    <font>
      <sz val="11"/>
      <color theme="1"/>
      <name val="Arial Narrow"/>
      <family val="2"/>
    </font>
    <font>
      <b/>
      <sz val="10"/>
      <color rgb="FFFF0000"/>
      <name val="ＭＳ 明朝"/>
      <family val="1"/>
      <charset val="128"/>
    </font>
    <font>
      <sz val="6"/>
      <name val="游ゴシック"/>
      <family val="2"/>
      <charset val="128"/>
      <scheme val="minor"/>
    </font>
    <font>
      <sz val="11"/>
      <color theme="1"/>
      <name val="ＭＳ 明朝"/>
      <family val="1"/>
      <charset val="128"/>
    </font>
    <font>
      <sz val="8"/>
      <name val="ＭＳ Ｐ明朝"/>
      <family val="1"/>
      <charset val="128"/>
    </font>
    <font>
      <sz val="11"/>
      <color theme="1"/>
      <name val="ＭＳ Ｐ明朝"/>
      <family val="1"/>
      <charset val="128"/>
    </font>
    <font>
      <sz val="12"/>
      <color indexed="12"/>
      <name val="ＭＳ Ｐ明朝"/>
      <family val="1"/>
      <charset val="128"/>
    </font>
    <font>
      <sz val="12"/>
      <color indexed="48"/>
      <name val="ＭＳ Ｐ明朝"/>
      <family val="1"/>
      <charset val="128"/>
    </font>
    <font>
      <sz val="12"/>
      <name val="ＭＳ Ｐ明朝"/>
      <family val="1"/>
      <charset val="128"/>
    </font>
    <font>
      <sz val="12"/>
      <color theme="1"/>
      <name val="ＭＳ Ｐ明朝"/>
      <family val="1"/>
      <charset val="128"/>
    </font>
    <font>
      <sz val="9"/>
      <name val="ＭＳ Ｐ明朝"/>
      <family val="1"/>
      <charset val="128"/>
    </font>
    <font>
      <b/>
      <u/>
      <sz val="16"/>
      <color indexed="10"/>
      <name val="ＭＳ Ｐ明朝"/>
      <family val="1"/>
      <charset val="128"/>
    </font>
    <font>
      <u/>
      <sz val="18"/>
      <name val="ＭＳ Ｐ明朝"/>
      <family val="1"/>
      <charset val="128"/>
    </font>
    <font>
      <sz val="18"/>
      <name val="ＭＳ Ｐ明朝"/>
      <family val="1"/>
      <charset val="128"/>
    </font>
    <font>
      <b/>
      <sz val="10"/>
      <name val="ＭＳ Ｐ明朝"/>
      <family val="1"/>
      <charset val="128"/>
    </font>
    <font>
      <b/>
      <sz val="18"/>
      <color indexed="11"/>
      <name val="ＭＳ Ｐ明朝"/>
      <family val="1"/>
      <charset val="128"/>
    </font>
    <font>
      <sz val="18"/>
      <color indexed="11"/>
      <name val="ＭＳ Ｐ明朝"/>
      <family val="1"/>
      <charset val="128"/>
    </font>
    <font>
      <sz val="12"/>
      <color indexed="11"/>
      <name val="ＭＳ Ｐ明朝"/>
      <family val="1"/>
      <charset val="128"/>
    </font>
    <font>
      <b/>
      <sz val="16"/>
      <color indexed="10"/>
      <name val="ＭＳ Ｐ明朝"/>
      <family val="1"/>
      <charset val="128"/>
    </font>
    <font>
      <sz val="10"/>
      <name val="ＭＳ Ｐ明朝"/>
      <family val="1"/>
      <charset val="128"/>
    </font>
    <font>
      <sz val="14"/>
      <name val="ＭＳ Ｐ明朝"/>
      <family val="1"/>
      <charset val="128"/>
    </font>
    <font>
      <b/>
      <sz val="12"/>
      <name val="ＭＳ Ｐ明朝"/>
      <family val="1"/>
      <charset val="128"/>
    </font>
    <font>
      <b/>
      <sz val="12"/>
      <color indexed="10"/>
      <name val="ＭＳ Ｐ明朝"/>
      <family val="1"/>
      <charset val="128"/>
    </font>
    <font>
      <b/>
      <sz val="11"/>
      <name val="ＭＳ Ｐ明朝"/>
      <family val="1"/>
      <charset val="128"/>
    </font>
    <font>
      <b/>
      <sz val="8"/>
      <color indexed="12"/>
      <name val="ＭＳ Ｐ明朝"/>
      <family val="1"/>
      <charset val="128"/>
    </font>
    <font>
      <b/>
      <sz val="12"/>
      <color indexed="12"/>
      <name val="ＭＳ Ｐ明朝"/>
      <family val="1"/>
      <charset val="128"/>
    </font>
    <font>
      <b/>
      <sz val="14"/>
      <color indexed="12"/>
      <name val="ＭＳ Ｐ明朝"/>
      <family val="1"/>
      <charset val="128"/>
    </font>
    <font>
      <b/>
      <sz val="11"/>
      <color indexed="12"/>
      <name val="ＭＳ Ｐ明朝"/>
      <family val="1"/>
      <charset val="128"/>
    </font>
    <font>
      <sz val="11"/>
      <name val="ＭＳ Ｐ明朝"/>
      <family val="1"/>
      <charset val="128"/>
    </font>
    <font>
      <b/>
      <sz val="10"/>
      <color indexed="10"/>
      <name val="ＭＳ Ｐ明朝"/>
      <family val="1"/>
      <charset val="128"/>
    </font>
    <font>
      <sz val="8"/>
      <color indexed="12"/>
      <name val="ＭＳ Ｐ明朝"/>
      <family val="1"/>
      <charset val="128"/>
    </font>
    <font>
      <vertAlign val="superscript"/>
      <sz val="11"/>
      <name val="ＭＳ Ｐ明朝"/>
      <family val="1"/>
      <charset val="128"/>
    </font>
    <font>
      <b/>
      <sz val="14"/>
      <name val="ＭＳ Ｐ明朝"/>
      <family val="1"/>
      <charset val="128"/>
    </font>
    <font>
      <b/>
      <sz val="11"/>
      <color indexed="10"/>
      <name val="ＭＳ Ｐ明朝"/>
      <family val="1"/>
      <charset val="128"/>
    </font>
    <font>
      <b/>
      <sz val="9"/>
      <color indexed="12"/>
      <name val="ＭＳ Ｐ明朝"/>
      <family val="1"/>
      <charset val="128"/>
    </font>
    <font>
      <sz val="10"/>
      <color theme="1"/>
      <name val="ＭＳ Ｐ明朝"/>
      <family val="1"/>
      <charset val="128"/>
    </font>
    <font>
      <b/>
      <sz val="6"/>
      <color indexed="10"/>
      <name val="ＭＳ Ｐ明朝"/>
      <family val="1"/>
      <charset val="128"/>
    </font>
    <font>
      <sz val="11"/>
      <color indexed="12"/>
      <name val="ＭＳ Ｐ明朝"/>
      <family val="1"/>
      <charset val="128"/>
    </font>
    <font>
      <b/>
      <sz val="10"/>
      <color indexed="9"/>
      <name val="ＭＳ Ｐ明朝"/>
      <family val="1"/>
      <charset val="128"/>
    </font>
    <font>
      <b/>
      <sz val="10"/>
      <color indexed="45"/>
      <name val="ＭＳ Ｐ明朝"/>
      <family val="1"/>
      <charset val="128"/>
    </font>
    <font>
      <sz val="10"/>
      <color indexed="8"/>
      <name val="ＭＳ Ｐ明朝"/>
      <family val="1"/>
      <charset val="128"/>
    </font>
    <font>
      <sz val="10"/>
      <color indexed="9"/>
      <name val="ＭＳ Ｐ明朝"/>
      <family val="1"/>
      <charset val="128"/>
    </font>
    <font>
      <sz val="10"/>
      <color indexed="10"/>
      <name val="ＭＳ Ｐ明朝"/>
      <family val="1"/>
      <charset val="128"/>
    </font>
    <font>
      <b/>
      <sz val="9"/>
      <color indexed="9"/>
      <name val="ＭＳ Ｐ明朝"/>
      <family val="1"/>
      <charset val="128"/>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CC"/>
        <bgColor indexed="64"/>
      </patternFill>
    </fill>
    <fill>
      <patternFill patternType="solid">
        <fgColor indexed="15"/>
        <bgColor indexed="64"/>
      </patternFill>
    </fill>
    <fill>
      <patternFill patternType="solid">
        <fgColor theme="0"/>
        <bgColor indexed="64"/>
      </patternFill>
    </fill>
    <fill>
      <patternFill patternType="solid">
        <fgColor indexed="13"/>
        <bgColor indexed="64"/>
      </patternFill>
    </fill>
    <fill>
      <patternFill patternType="solid">
        <fgColor indexed="41"/>
        <bgColor indexed="64"/>
      </patternFill>
    </fill>
    <fill>
      <patternFill patternType="solid">
        <fgColor indexed="11"/>
        <bgColor indexed="64"/>
      </patternFill>
    </fill>
    <fill>
      <patternFill patternType="solid">
        <fgColor theme="8" tint="0.79998168889431442"/>
        <bgColor indexed="64"/>
      </patternFill>
    </fill>
    <fill>
      <patternFill patternType="solid">
        <fgColor indexed="30"/>
        <bgColor indexed="64"/>
      </patternFill>
    </fill>
    <fill>
      <patternFill patternType="solid">
        <fgColor indexed="45"/>
        <bgColor indexed="64"/>
      </patternFill>
    </fill>
    <fill>
      <patternFill patternType="solid">
        <fgColor rgb="FFFFFF00"/>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12"/>
      </left>
      <right style="thick">
        <color indexed="12"/>
      </right>
      <top style="thick">
        <color indexed="12"/>
      </top>
      <bottom style="thick">
        <color indexed="12"/>
      </bottom>
      <diagonal/>
    </border>
    <border>
      <left style="thick">
        <color indexed="12"/>
      </left>
      <right/>
      <top/>
      <bottom/>
      <diagonal/>
    </border>
    <border>
      <left style="thick">
        <color indexed="39"/>
      </left>
      <right/>
      <top style="thick">
        <color indexed="39"/>
      </top>
      <bottom style="thick">
        <color indexed="39"/>
      </bottom>
      <diagonal/>
    </border>
    <border>
      <left/>
      <right/>
      <top style="thick">
        <color indexed="39"/>
      </top>
      <bottom style="thick">
        <color indexed="39"/>
      </bottom>
      <diagonal/>
    </border>
    <border>
      <left/>
      <right style="thick">
        <color indexed="39"/>
      </right>
      <top style="thick">
        <color indexed="39"/>
      </top>
      <bottom style="thick">
        <color indexed="3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12"/>
      </left>
      <right/>
      <top style="thin">
        <color indexed="8"/>
      </top>
      <bottom style="thin">
        <color indexed="8"/>
      </bottom>
      <diagonal/>
    </border>
    <border>
      <left/>
      <right/>
      <top style="thin">
        <color indexed="8"/>
      </top>
      <bottom style="thin">
        <color indexed="8"/>
      </bottom>
      <diagonal/>
    </border>
    <border>
      <left/>
      <right style="thick">
        <color indexed="39"/>
      </right>
      <top style="thin">
        <color indexed="8"/>
      </top>
      <bottom style="thin">
        <color indexed="8"/>
      </bottom>
      <diagonal/>
    </border>
    <border>
      <left/>
      <right style="thick">
        <color indexed="12"/>
      </right>
      <top style="thin">
        <color indexed="64"/>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181" fontId="10" fillId="0" borderId="0"/>
    <xf numFmtId="181" fontId="2" fillId="0" borderId="0"/>
    <xf numFmtId="0" fontId="1" fillId="0" borderId="0">
      <alignment vertical="center"/>
    </xf>
  </cellStyleXfs>
  <cellXfs count="330">
    <xf numFmtId="0" fontId="0" fillId="0" borderId="0" xfId="0"/>
    <xf numFmtId="0" fontId="0" fillId="0" borderId="0" xfId="0" applyAlignment="1">
      <alignment wrapText="1"/>
    </xf>
    <xf numFmtId="0" fontId="11" fillId="13" borderId="51" xfId="2" applyNumberFormat="1" applyFont="1" applyFill="1" applyBorder="1" applyAlignment="1">
      <alignment horizontal="center" vertical="center" wrapText="1"/>
    </xf>
    <xf numFmtId="0" fontId="13" fillId="0" borderId="0" xfId="3" applyNumberFormat="1" applyFont="1" applyAlignment="1">
      <alignment horizontal="left"/>
    </xf>
    <xf numFmtId="0" fontId="13" fillId="0" borderId="0" xfId="4" applyFont="1" applyAlignment="1">
      <alignment horizontal="left" vertical="center"/>
    </xf>
    <xf numFmtId="0" fontId="13" fillId="0" borderId="0" xfId="4" applyFont="1">
      <alignment vertical="center"/>
    </xf>
    <xf numFmtId="0" fontId="14" fillId="6" borderId="0" xfId="0" applyFont="1" applyFill="1" applyProtection="1">
      <protection locked="0"/>
    </xf>
    <xf numFmtId="0" fontId="15" fillId="6" borderId="0" xfId="0" applyFont="1" applyFill="1" applyProtection="1"/>
    <xf numFmtId="0" fontId="14" fillId="6" borderId="0" xfId="0" applyFont="1" applyFill="1" applyProtection="1"/>
    <xf numFmtId="0" fontId="15" fillId="6" borderId="0" xfId="0" applyFont="1" applyFill="1" applyProtection="1">
      <protection locked="0"/>
    </xf>
    <xf numFmtId="0" fontId="15" fillId="0" borderId="0" xfId="0" applyFont="1" applyFill="1" applyProtection="1">
      <protection locked="0"/>
    </xf>
    <xf numFmtId="0" fontId="16" fillId="6" borderId="0" xfId="1" applyFont="1" applyFill="1" applyAlignment="1" applyProtection="1"/>
    <xf numFmtId="0" fontId="17" fillId="6" borderId="0" xfId="0" applyFont="1" applyFill="1" applyBorder="1" applyProtection="1"/>
    <xf numFmtId="0" fontId="18" fillId="6" borderId="0" xfId="0" applyFont="1" applyFill="1" applyProtection="1"/>
    <xf numFmtId="0" fontId="19" fillId="6" borderId="0" xfId="0" applyFont="1" applyFill="1" applyProtection="1"/>
    <xf numFmtId="0" fontId="20" fillId="6" borderId="0" xfId="0" applyFont="1" applyFill="1" applyProtection="1"/>
    <xf numFmtId="0" fontId="19" fillId="6" borderId="0" xfId="0" applyFont="1" applyFill="1" applyBorder="1" applyProtection="1"/>
    <xf numFmtId="0" fontId="18" fillId="6" borderId="0" xfId="0" applyFont="1" applyFill="1" applyBorder="1" applyProtection="1"/>
    <xf numFmtId="0" fontId="15" fillId="6" borderId="0" xfId="0" applyFont="1" applyFill="1" applyBorder="1" applyProtection="1"/>
    <xf numFmtId="0" fontId="14" fillId="6" borderId="0" xfId="0" applyFont="1" applyFill="1" applyBorder="1" applyProtection="1"/>
    <xf numFmtId="0" fontId="21" fillId="6" borderId="0" xfId="0" applyFont="1" applyFill="1" applyAlignment="1" applyProtection="1">
      <alignment vertical="top"/>
    </xf>
    <xf numFmtId="0" fontId="22" fillId="6" borderId="0" xfId="0" applyFont="1" applyFill="1" applyAlignment="1" applyProtection="1">
      <alignment vertical="top"/>
    </xf>
    <xf numFmtId="0" fontId="23" fillId="6" borderId="0" xfId="0" applyFont="1" applyFill="1" applyAlignment="1" applyProtection="1">
      <alignment vertical="top"/>
    </xf>
    <xf numFmtId="0" fontId="23" fillId="6" borderId="0" xfId="0" applyFont="1" applyFill="1" applyProtection="1"/>
    <xf numFmtId="49" fontId="24" fillId="6" borderId="0" xfId="0" applyNumberFormat="1" applyFont="1" applyFill="1" applyProtection="1"/>
    <xf numFmtId="0" fontId="23" fillId="6" borderId="0" xfId="0" applyFont="1" applyFill="1" applyProtection="1">
      <protection locked="0"/>
    </xf>
    <xf numFmtId="0" fontId="23" fillId="0" borderId="0" xfId="0" applyFont="1" applyFill="1" applyProtection="1">
      <protection locked="0"/>
    </xf>
    <xf numFmtId="0" fontId="18" fillId="6" borderId="0" xfId="0" applyFont="1" applyFill="1" applyProtection="1">
      <protection locked="0"/>
    </xf>
    <xf numFmtId="0" fontId="25" fillId="6" borderId="0" xfId="0" applyFont="1" applyFill="1" applyProtection="1"/>
    <xf numFmtId="0" fontId="26" fillId="6" borderId="0" xfId="0" applyFont="1" applyFill="1" applyProtection="1"/>
    <xf numFmtId="49" fontId="26" fillId="6" borderId="0" xfId="0" applyNumberFormat="1" applyFont="1" applyFill="1" applyProtection="1"/>
    <xf numFmtId="0" fontId="27" fillId="6" borderId="0" xfId="0" applyFont="1" applyFill="1" applyBorder="1" applyProtection="1">
      <protection locked="0"/>
    </xf>
    <xf numFmtId="0" fontId="27" fillId="6" borderId="0" xfId="0" applyFont="1" applyFill="1" applyProtection="1"/>
    <xf numFmtId="0" fontId="18" fillId="0" borderId="0" xfId="0" applyFont="1" applyFill="1" applyProtection="1">
      <protection locked="0"/>
    </xf>
    <xf numFmtId="0" fontId="14" fillId="0" borderId="0" xfId="0" applyFont="1" applyProtection="1">
      <protection locked="0"/>
    </xf>
    <xf numFmtId="0" fontId="18" fillId="6" borderId="0" xfId="0" applyFont="1" applyFill="1" applyBorder="1" applyProtection="1">
      <protection locked="0"/>
    </xf>
    <xf numFmtId="0" fontId="18" fillId="0" borderId="0" xfId="0" applyFont="1" applyAlignment="1" applyProtection="1"/>
    <xf numFmtId="0" fontId="18" fillId="0" borderId="0" xfId="0" applyFont="1" applyProtection="1"/>
    <xf numFmtId="49" fontId="18" fillId="0" borderId="0" xfId="0" applyNumberFormat="1" applyFont="1" applyProtection="1"/>
    <xf numFmtId="49" fontId="29" fillId="0" borderId="0" xfId="0" applyNumberFormat="1" applyFont="1" applyProtection="1"/>
    <xf numFmtId="49" fontId="18" fillId="6" borderId="0" xfId="0" applyNumberFormat="1" applyFont="1" applyFill="1" applyProtection="1"/>
    <xf numFmtId="0" fontId="30" fillId="6" borderId="0" xfId="0" applyFont="1" applyFill="1" applyProtection="1">
      <protection locked="0"/>
    </xf>
    <xf numFmtId="0" fontId="30" fillId="6" borderId="0" xfId="0" applyFont="1" applyFill="1" applyBorder="1" applyProtection="1">
      <protection locked="0"/>
    </xf>
    <xf numFmtId="49" fontId="31" fillId="6" borderId="1" xfId="0" applyNumberFormat="1" applyFont="1" applyFill="1" applyBorder="1" applyAlignment="1" applyProtection="1">
      <alignment horizontal="left"/>
    </xf>
    <xf numFmtId="49" fontId="18" fillId="6" borderId="1" xfId="0" applyNumberFormat="1" applyFont="1" applyFill="1" applyBorder="1" applyProtection="1"/>
    <xf numFmtId="49" fontId="29" fillId="6" borderId="1" xfId="0" applyNumberFormat="1" applyFont="1" applyFill="1" applyBorder="1" applyAlignment="1" applyProtection="1">
      <alignment horizontal="left"/>
    </xf>
    <xf numFmtId="0" fontId="32" fillId="6" borderId="0" xfId="0" applyFont="1" applyFill="1" applyProtection="1"/>
    <xf numFmtId="49" fontId="31" fillId="6" borderId="2" xfId="0" applyNumberFormat="1" applyFont="1" applyFill="1" applyBorder="1" applyProtection="1"/>
    <xf numFmtId="49" fontId="18" fillId="6" borderId="2" xfId="0" applyNumberFormat="1" applyFont="1" applyFill="1" applyBorder="1" applyProtection="1"/>
    <xf numFmtId="49" fontId="30" fillId="6" borderId="2" xfId="0" applyNumberFormat="1" applyFont="1" applyFill="1" applyBorder="1" applyProtection="1"/>
    <xf numFmtId="0" fontId="29" fillId="6" borderId="0" xfId="0" applyFont="1" applyFill="1" applyBorder="1" applyProtection="1"/>
    <xf numFmtId="0" fontId="29" fillId="6" borderId="0" xfId="0" applyFont="1" applyFill="1" applyBorder="1" applyProtection="1">
      <protection locked="0"/>
    </xf>
    <xf numFmtId="49" fontId="30" fillId="6" borderId="0" xfId="0" applyNumberFormat="1" applyFont="1" applyFill="1" applyBorder="1" applyProtection="1">
      <protection locked="0"/>
    </xf>
    <xf numFmtId="49" fontId="18" fillId="6" borderId="0" xfId="0" applyNumberFormat="1" applyFont="1" applyFill="1" applyProtection="1">
      <protection locked="0"/>
    </xf>
    <xf numFmtId="49" fontId="18" fillId="6" borderId="0" xfId="0" applyNumberFormat="1" applyFont="1" applyFill="1" applyBorder="1" applyProtection="1">
      <protection locked="0"/>
    </xf>
    <xf numFmtId="49" fontId="18" fillId="6" borderId="0" xfId="0" applyNumberFormat="1" applyFont="1" applyFill="1" applyBorder="1" applyAlignment="1" applyProtection="1">
      <alignment horizontal="center"/>
      <protection locked="0"/>
    </xf>
    <xf numFmtId="0" fontId="34" fillId="0" borderId="0" xfId="0" applyFont="1" applyProtection="1">
      <protection locked="0"/>
    </xf>
    <xf numFmtId="0" fontId="16" fillId="0" borderId="0" xfId="0" applyFont="1" applyFill="1" applyProtection="1"/>
    <xf numFmtId="0" fontId="35" fillId="0" borderId="0" xfId="0" applyFont="1" applyProtection="1"/>
    <xf numFmtId="0" fontId="35" fillId="0" borderId="0" xfId="0" applyFont="1" applyBorder="1" applyProtection="1"/>
    <xf numFmtId="0" fontId="36" fillId="0" borderId="0" xfId="0" applyFont="1" applyBorder="1" applyProtection="1"/>
    <xf numFmtId="0" fontId="35" fillId="6" borderId="0" xfId="0" applyFont="1" applyFill="1" applyProtection="1"/>
    <xf numFmtId="0" fontId="35" fillId="6" borderId="0" xfId="0" applyFont="1" applyFill="1" applyBorder="1" applyProtection="1"/>
    <xf numFmtId="49" fontId="36" fillId="6" borderId="0" xfId="0" applyNumberFormat="1" applyFont="1" applyFill="1" applyBorder="1" applyProtection="1"/>
    <xf numFmtId="49" fontId="35" fillId="6" borderId="0" xfId="0" applyNumberFormat="1" applyFont="1" applyFill="1" applyProtection="1"/>
    <xf numFmtId="49" fontId="35" fillId="6" borderId="0" xfId="0" applyNumberFormat="1" applyFont="1" applyFill="1" applyBorder="1" applyProtection="1"/>
    <xf numFmtId="49" fontId="35" fillId="6" borderId="0" xfId="0" applyNumberFormat="1" applyFont="1" applyFill="1" applyBorder="1" applyProtection="1">
      <protection locked="0"/>
    </xf>
    <xf numFmtId="0" fontId="35" fillId="6" borderId="0" xfId="0" applyFont="1" applyFill="1" applyBorder="1" applyProtection="1">
      <protection locked="0"/>
    </xf>
    <xf numFmtId="0" fontId="35" fillId="6" borderId="0" xfId="0" applyFont="1" applyFill="1" applyProtection="1">
      <protection locked="0"/>
    </xf>
    <xf numFmtId="0" fontId="35" fillId="0" borderId="0" xfId="0" applyFont="1" applyFill="1" applyProtection="1">
      <protection locked="0"/>
    </xf>
    <xf numFmtId="0" fontId="34" fillId="6" borderId="0" xfId="0" applyFont="1" applyFill="1" applyBorder="1" applyProtection="1">
      <protection locked="0"/>
    </xf>
    <xf numFmtId="0" fontId="37" fillId="6" borderId="0" xfId="0" applyFont="1" applyFill="1" applyProtection="1"/>
    <xf numFmtId="0" fontId="31" fillId="6" borderId="0" xfId="0" applyFont="1" applyFill="1" applyProtection="1"/>
    <xf numFmtId="0" fontId="38" fillId="6" borderId="0" xfId="0" applyFont="1" applyFill="1" applyProtection="1">
      <protection locked="0"/>
    </xf>
    <xf numFmtId="0" fontId="38" fillId="6" borderId="0" xfId="0" applyFont="1" applyFill="1" applyBorder="1" applyProtection="1">
      <protection locked="0"/>
    </xf>
    <xf numFmtId="0" fontId="15" fillId="6" borderId="0" xfId="0" applyFont="1" applyFill="1"/>
    <xf numFmtId="0" fontId="38" fillId="6" borderId="0" xfId="0" applyFont="1" applyFill="1" applyProtection="1"/>
    <xf numFmtId="0" fontId="15" fillId="6" borderId="0" xfId="0" applyFont="1" applyFill="1" applyBorder="1" applyProtection="1">
      <protection locked="0"/>
    </xf>
    <xf numFmtId="0" fontId="15" fillId="6" borderId="1" xfId="0" applyFont="1" applyFill="1" applyBorder="1" applyProtection="1">
      <protection locked="0"/>
    </xf>
    <xf numFmtId="0" fontId="14" fillId="0" borderId="0" xfId="0" applyFont="1" applyBorder="1" applyProtection="1">
      <protection locked="0"/>
    </xf>
    <xf numFmtId="0" fontId="31" fillId="3" borderId="6" xfId="0" applyFont="1" applyFill="1" applyBorder="1" applyProtection="1"/>
    <xf numFmtId="0" fontId="18" fillId="3" borderId="7" xfId="0" applyFont="1" applyFill="1" applyBorder="1" applyProtection="1"/>
    <xf numFmtId="20" fontId="18" fillId="3" borderId="7" xfId="0" applyNumberFormat="1" applyFont="1" applyFill="1" applyBorder="1" applyProtection="1"/>
    <xf numFmtId="0" fontId="18" fillId="0" borderId="2" xfId="0" applyFont="1" applyFill="1" applyBorder="1" applyProtection="1"/>
    <xf numFmtId="0" fontId="18" fillId="6" borderId="9" xfId="0" applyFont="1" applyFill="1" applyBorder="1" applyProtection="1">
      <protection locked="0"/>
    </xf>
    <xf numFmtId="0" fontId="31" fillId="3" borderId="9" xfId="0" applyFont="1" applyFill="1" applyBorder="1" applyProtection="1"/>
    <xf numFmtId="0" fontId="18" fillId="3" borderId="0" xfId="0" applyFont="1" applyFill="1" applyBorder="1" applyProtection="1"/>
    <xf numFmtId="20" fontId="18" fillId="3" borderId="0" xfId="0" applyNumberFormat="1" applyFont="1" applyFill="1" applyBorder="1" applyProtection="1"/>
    <xf numFmtId="0" fontId="38" fillId="6" borderId="10" xfId="0" applyFont="1" applyFill="1" applyBorder="1" applyProtection="1">
      <protection locked="0"/>
    </xf>
    <xf numFmtId="0" fontId="31" fillId="3" borderId="11" xfId="0" applyFont="1" applyFill="1" applyBorder="1" applyProtection="1"/>
    <xf numFmtId="0" fontId="18" fillId="3" borderId="1" xfId="0" applyFont="1" applyFill="1" applyBorder="1" applyProtection="1"/>
    <xf numFmtId="20" fontId="18" fillId="3" borderId="1" xfId="0" applyNumberFormat="1" applyFont="1" applyFill="1" applyBorder="1" applyProtection="1"/>
    <xf numFmtId="0" fontId="14" fillId="6" borderId="0" xfId="0" applyFont="1" applyFill="1" applyBorder="1" applyProtection="1">
      <protection locked="0"/>
    </xf>
    <xf numFmtId="0" fontId="15" fillId="6" borderId="0" xfId="0" applyFont="1" applyFill="1" applyBorder="1" applyAlignment="1" applyProtection="1">
      <alignment horizontal="center"/>
      <protection locked="0"/>
    </xf>
    <xf numFmtId="0" fontId="15" fillId="6" borderId="9" xfId="0" applyFont="1" applyFill="1" applyBorder="1" applyProtection="1">
      <protection locked="0"/>
    </xf>
    <xf numFmtId="0" fontId="31" fillId="0" borderId="6" xfId="0" applyFont="1" applyBorder="1" applyProtection="1"/>
    <xf numFmtId="0" fontId="31" fillId="0" borderId="7" xfId="0" applyFont="1" applyBorder="1" applyProtection="1"/>
    <xf numFmtId="0" fontId="33" fillId="0" borderId="7" xfId="0" applyFont="1" applyBorder="1" applyProtection="1"/>
    <xf numFmtId="0" fontId="15" fillId="0" borderId="7" xfId="0" applyFont="1" applyBorder="1" applyProtection="1"/>
    <xf numFmtId="0" fontId="15" fillId="6" borderId="7" xfId="0" applyFont="1" applyFill="1" applyBorder="1" applyProtection="1">
      <protection locked="0"/>
    </xf>
    <xf numFmtId="0" fontId="15" fillId="6" borderId="12" xfId="0" applyFont="1" applyFill="1" applyBorder="1" applyProtection="1">
      <protection locked="0"/>
    </xf>
    <xf numFmtId="0" fontId="18" fillId="4" borderId="14" xfId="0" applyFont="1" applyFill="1" applyBorder="1" applyProtection="1">
      <protection locked="0"/>
    </xf>
    <xf numFmtId="0" fontId="15" fillId="6" borderId="11" xfId="0" applyFont="1" applyFill="1" applyBorder="1" applyProtection="1">
      <protection locked="0"/>
    </xf>
    <xf numFmtId="0" fontId="15" fillId="6" borderId="13" xfId="0" applyFont="1" applyFill="1" applyBorder="1" applyProtection="1">
      <protection locked="0"/>
    </xf>
    <xf numFmtId="0" fontId="31" fillId="4" borderId="14" xfId="0" applyFont="1" applyFill="1" applyBorder="1" applyProtection="1">
      <protection locked="0"/>
    </xf>
    <xf numFmtId="0" fontId="15" fillId="3" borderId="7" xfId="0" applyFont="1" applyFill="1" applyBorder="1" applyProtection="1"/>
    <xf numFmtId="0" fontId="29" fillId="3" borderId="7" xfId="0" applyFont="1" applyFill="1" applyBorder="1" applyProtection="1"/>
    <xf numFmtId="0" fontId="20" fillId="3" borderId="7" xfId="0" applyFont="1" applyFill="1" applyBorder="1" applyProtection="1"/>
    <xf numFmtId="0" fontId="29" fillId="3" borderId="7" xfId="0" applyFont="1" applyFill="1" applyBorder="1" applyAlignment="1" applyProtection="1">
      <alignment horizontal="left"/>
    </xf>
    <xf numFmtId="0" fontId="20" fillId="3" borderId="7" xfId="0" applyFont="1" applyFill="1" applyBorder="1"/>
    <xf numFmtId="0" fontId="14" fillId="3" borderId="0" xfId="0" applyFont="1" applyFill="1" applyProtection="1">
      <protection locked="0"/>
    </xf>
    <xf numFmtId="0" fontId="15" fillId="3" borderId="9" xfId="0" applyFont="1" applyFill="1" applyBorder="1" applyProtection="1"/>
    <xf numFmtId="0" fontId="15" fillId="3" borderId="0" xfId="0" applyFont="1" applyFill="1" applyBorder="1" applyProtection="1"/>
    <xf numFmtId="0" fontId="15" fillId="3" borderId="0" xfId="0" applyFont="1" applyFill="1" applyBorder="1" applyProtection="1">
      <protection locked="0"/>
    </xf>
    <xf numFmtId="0" fontId="20" fillId="3" borderId="0" xfId="0" applyFont="1" applyFill="1" applyBorder="1" applyProtection="1"/>
    <xf numFmtId="0" fontId="20" fillId="3" borderId="0" xfId="0" applyFont="1" applyFill="1" applyBorder="1" applyProtection="1">
      <protection locked="0"/>
    </xf>
    <xf numFmtId="0" fontId="20" fillId="3" borderId="10" xfId="0" applyFont="1" applyFill="1" applyBorder="1" applyProtection="1">
      <protection locked="0"/>
    </xf>
    <xf numFmtId="0" fontId="29" fillId="3" borderId="0" xfId="0" applyFont="1" applyFill="1" applyBorder="1" applyProtection="1"/>
    <xf numFmtId="0" fontId="15" fillId="3" borderId="0" xfId="0" applyFont="1" applyFill="1" applyBorder="1"/>
    <xf numFmtId="0" fontId="20" fillId="4" borderId="0" xfId="0" applyFont="1" applyFill="1" applyBorder="1" applyProtection="1">
      <protection locked="0"/>
    </xf>
    <xf numFmtId="0" fontId="20" fillId="4" borderId="10" xfId="0" applyFont="1" applyFill="1" applyBorder="1" applyProtection="1">
      <protection locked="0"/>
    </xf>
    <xf numFmtId="0" fontId="31" fillId="3" borderId="7" xfId="0" applyFont="1" applyFill="1" applyBorder="1" applyProtection="1"/>
    <xf numFmtId="49" fontId="18" fillId="3" borderId="0" xfId="0" applyNumberFormat="1" applyFont="1" applyFill="1" applyBorder="1" applyProtection="1"/>
    <xf numFmtId="0" fontId="15" fillId="6" borderId="0" xfId="0" applyFont="1" applyFill="1" applyBorder="1" applyAlignment="1" applyProtection="1">
      <alignment horizontal="left"/>
    </xf>
    <xf numFmtId="0" fontId="15" fillId="3" borderId="11" xfId="0" applyFont="1" applyFill="1" applyBorder="1" applyProtection="1"/>
    <xf numFmtId="0" fontId="15" fillId="3" borderId="1" xfId="0" applyFont="1" applyFill="1" applyBorder="1" applyProtection="1"/>
    <xf numFmtId="0" fontId="31" fillId="3" borderId="0" xfId="0" applyFont="1" applyFill="1" applyBorder="1" applyProtection="1"/>
    <xf numFmtId="0" fontId="20" fillId="0" borderId="18" xfId="0" applyFont="1" applyBorder="1" applyAlignment="1" applyProtection="1">
      <alignment horizontal="center"/>
      <protection locked="0"/>
    </xf>
    <xf numFmtId="0" fontId="18" fillId="6" borderId="9" xfId="0" applyFont="1" applyFill="1" applyBorder="1" applyProtection="1"/>
    <xf numFmtId="0" fontId="39" fillId="6" borderId="0" xfId="0" applyFont="1" applyFill="1" applyProtection="1"/>
    <xf numFmtId="0" fontId="31" fillId="6" borderId="11" xfId="0" applyFont="1" applyFill="1" applyBorder="1" applyProtection="1"/>
    <xf numFmtId="0" fontId="18" fillId="6" borderId="1" xfId="0" applyFont="1" applyFill="1" applyBorder="1" applyProtection="1"/>
    <xf numFmtId="0" fontId="31" fillId="3" borderId="9" xfId="0" applyFont="1" applyFill="1" applyBorder="1" applyAlignment="1" applyProtection="1"/>
    <xf numFmtId="0" fontId="31" fillId="3" borderId="0" xfId="0" applyFont="1" applyFill="1" applyBorder="1" applyAlignment="1" applyProtection="1"/>
    <xf numFmtId="0" fontId="40" fillId="6" borderId="0" xfId="0" applyFont="1" applyFill="1" applyAlignment="1" applyProtection="1">
      <alignment vertical="top"/>
    </xf>
    <xf numFmtId="0" fontId="41" fillId="6" borderId="0" xfId="0" applyFont="1" applyFill="1" applyAlignment="1" applyProtection="1">
      <alignment vertical="top"/>
    </xf>
    <xf numFmtId="0" fontId="29" fillId="6" borderId="0" xfId="0" applyFont="1" applyFill="1" applyProtection="1"/>
    <xf numFmtId="49" fontId="29" fillId="6" borderId="0" xfId="0" applyNumberFormat="1" applyFont="1" applyFill="1" applyProtection="1"/>
    <xf numFmtId="0" fontId="42" fillId="6" borderId="0" xfId="0" applyFont="1" applyFill="1" applyBorder="1" applyProtection="1"/>
    <xf numFmtId="0" fontId="20" fillId="6" borderId="0" xfId="0" applyFont="1" applyFill="1" applyProtection="1">
      <protection locked="0"/>
    </xf>
    <xf numFmtId="0" fontId="31" fillId="6" borderId="0" xfId="0" applyFont="1" applyFill="1" applyBorder="1" applyProtection="1"/>
    <xf numFmtId="0" fontId="43" fillId="6" borderId="0" xfId="0" applyFont="1" applyFill="1" applyProtection="1"/>
    <xf numFmtId="0" fontId="20" fillId="6" borderId="0" xfId="0" applyFont="1" applyFill="1" applyAlignment="1">
      <alignment vertical="top" wrapText="1" shrinkToFit="1"/>
    </xf>
    <xf numFmtId="0" fontId="20" fillId="6" borderId="0" xfId="0" applyFont="1" applyFill="1" applyAlignment="1">
      <alignment vertical="top" wrapText="1"/>
    </xf>
    <xf numFmtId="0" fontId="15" fillId="0" borderId="0" xfId="0" applyFont="1" applyFill="1" applyBorder="1" applyProtection="1">
      <protection locked="0"/>
    </xf>
    <xf numFmtId="0" fontId="15" fillId="0" borderId="0" xfId="0" applyFont="1" applyFill="1" applyAlignment="1" applyProtection="1">
      <protection locked="0"/>
    </xf>
    <xf numFmtId="0" fontId="20" fillId="0" borderId="0" xfId="0" applyFont="1" applyFill="1" applyAlignment="1" applyProtection="1">
      <protection locked="0"/>
    </xf>
    <xf numFmtId="0" fontId="15" fillId="0" borderId="0" xfId="0" applyFont="1" applyProtection="1">
      <protection locked="0"/>
    </xf>
    <xf numFmtId="0" fontId="15" fillId="6" borderId="0" xfId="0" applyFont="1" applyFill="1" applyAlignment="1" applyProtection="1">
      <protection locked="0"/>
    </xf>
    <xf numFmtId="0" fontId="20" fillId="6" borderId="0" xfId="0" applyFont="1" applyFill="1" applyAlignment="1" applyProtection="1">
      <protection locked="0"/>
    </xf>
    <xf numFmtId="49" fontId="15" fillId="6" borderId="0" xfId="0" applyNumberFormat="1" applyFont="1" applyFill="1" applyProtection="1">
      <protection locked="0"/>
    </xf>
    <xf numFmtId="0" fontId="29" fillId="6" borderId="0" xfId="0" applyFont="1" applyFill="1" applyProtection="1">
      <protection locked="0"/>
    </xf>
    <xf numFmtId="0" fontId="29" fillId="0" borderId="0" xfId="0" applyFont="1" applyFill="1" applyProtection="1">
      <protection locked="0"/>
    </xf>
    <xf numFmtId="49" fontId="14" fillId="6" borderId="0" xfId="0" applyNumberFormat="1" applyFont="1" applyFill="1" applyProtection="1">
      <protection locked="0"/>
    </xf>
    <xf numFmtId="49" fontId="15" fillId="6" borderId="0" xfId="0" applyNumberFormat="1" applyFont="1" applyFill="1" applyProtection="1"/>
    <xf numFmtId="49" fontId="15" fillId="0" borderId="0" xfId="0" applyNumberFormat="1" applyFont="1" applyFill="1" applyProtection="1">
      <protection locked="0"/>
    </xf>
    <xf numFmtId="0" fontId="33" fillId="0" borderId="0" xfId="0" applyFont="1" applyProtection="1"/>
    <xf numFmtId="0" fontId="15" fillId="0" borderId="0" xfId="0" applyFont="1" applyProtection="1"/>
    <xf numFmtId="179" fontId="15" fillId="0" borderId="0" xfId="0" applyNumberFormat="1" applyFont="1" applyProtection="1"/>
    <xf numFmtId="0" fontId="39" fillId="12" borderId="0" xfId="0" applyFont="1" applyFill="1" applyProtection="1"/>
    <xf numFmtId="0" fontId="46" fillId="12" borderId="0" xfId="0" applyFont="1" applyFill="1" applyProtection="1"/>
    <xf numFmtId="0" fontId="43" fillId="12" borderId="0" xfId="0" applyFont="1" applyFill="1" applyProtection="1"/>
    <xf numFmtId="0" fontId="15" fillId="12" borderId="0" xfId="0" applyFont="1" applyFill="1" applyProtection="1"/>
    <xf numFmtId="177" fontId="15" fillId="12" borderId="0" xfId="0" applyNumberFormat="1" applyFont="1" applyFill="1" applyProtection="1"/>
    <xf numFmtId="178" fontId="15" fillId="12" borderId="0" xfId="0" applyNumberFormat="1" applyFont="1" applyFill="1" applyProtection="1"/>
    <xf numFmtId="0" fontId="43" fillId="2" borderId="0" xfId="0" applyFont="1" applyFill="1" applyProtection="1"/>
    <xf numFmtId="177" fontId="15" fillId="2" borderId="0" xfId="0" applyNumberFormat="1" applyFont="1" applyFill="1" applyProtection="1"/>
    <xf numFmtId="177" fontId="33" fillId="7" borderId="49" xfId="0" applyNumberFormat="1" applyFont="1" applyFill="1" applyBorder="1" applyAlignment="1" applyProtection="1">
      <alignment horizontal="center"/>
    </xf>
    <xf numFmtId="0" fontId="37" fillId="8" borderId="0" xfId="0" applyFont="1" applyFill="1" applyProtection="1"/>
    <xf numFmtId="0" fontId="15" fillId="0" borderId="0" xfId="0" applyFont="1" applyFill="1" applyProtection="1"/>
    <xf numFmtId="177" fontId="15" fillId="0" borderId="0" xfId="0" applyNumberFormat="1" applyFont="1" applyProtection="1"/>
    <xf numFmtId="178" fontId="15" fillId="0" borderId="0" xfId="0" applyNumberFormat="1" applyFont="1" applyProtection="1"/>
    <xf numFmtId="178" fontId="33" fillId="7" borderId="49" xfId="0" applyNumberFormat="1" applyFont="1" applyFill="1" applyBorder="1" applyProtection="1"/>
    <xf numFmtId="179" fontId="15" fillId="9" borderId="49" xfId="0" applyNumberFormat="1" applyFont="1" applyFill="1" applyBorder="1" applyAlignment="1" applyProtection="1">
      <alignment horizontal="center"/>
    </xf>
    <xf numFmtId="179" fontId="15" fillId="9" borderId="49" xfId="0" applyNumberFormat="1" applyFont="1" applyFill="1" applyBorder="1" applyAlignment="1" applyProtection="1">
      <alignment horizontal="center" wrapText="1"/>
    </xf>
    <xf numFmtId="0" fontId="15" fillId="9" borderId="49" xfId="0" applyFont="1" applyFill="1" applyBorder="1" applyAlignment="1" applyProtection="1">
      <alignment horizontal="center"/>
    </xf>
    <xf numFmtId="0" fontId="47" fillId="0" borderId="0" xfId="0" applyFont="1" applyProtection="1"/>
    <xf numFmtId="14" fontId="15" fillId="9" borderId="49" xfId="0" applyNumberFormat="1" applyFont="1" applyFill="1" applyBorder="1" applyAlignment="1" applyProtection="1">
      <alignment horizontal="center"/>
    </xf>
    <xf numFmtId="180" fontId="15" fillId="9" borderId="49" xfId="0" applyNumberFormat="1" applyFont="1" applyFill="1" applyBorder="1" applyAlignment="1" applyProtection="1">
      <alignment horizontal="center"/>
    </xf>
    <xf numFmtId="177" fontId="29" fillId="10" borderId="49" xfId="0" applyNumberFormat="1" applyFont="1" applyFill="1" applyBorder="1" applyProtection="1"/>
    <xf numFmtId="0" fontId="48" fillId="11" borderId="50" xfId="0" applyFont="1" applyFill="1" applyBorder="1" applyAlignment="1" applyProtection="1">
      <alignment horizontal="center" vertical="top" wrapText="1"/>
    </xf>
    <xf numFmtId="179" fontId="48" fillId="11" borderId="50" xfId="0" applyNumberFormat="1" applyFont="1" applyFill="1" applyBorder="1" applyAlignment="1" applyProtection="1">
      <alignment horizontal="center" vertical="top" wrapText="1"/>
    </xf>
    <xf numFmtId="177" fontId="48" fillId="11" borderId="50" xfId="0" applyNumberFormat="1" applyFont="1" applyFill="1" applyBorder="1" applyAlignment="1" applyProtection="1">
      <alignment horizontal="center" vertical="top" wrapText="1"/>
    </xf>
    <xf numFmtId="178" fontId="48" fillId="11" borderId="50" xfId="0" applyNumberFormat="1" applyFont="1" applyFill="1" applyBorder="1" applyAlignment="1" applyProtection="1">
      <alignment horizontal="center" vertical="top" wrapText="1"/>
    </xf>
    <xf numFmtId="177" fontId="48" fillId="11" borderId="51" xfId="0" applyNumberFormat="1" applyFont="1" applyFill="1" applyBorder="1" applyAlignment="1" applyProtection="1">
      <alignment horizontal="center" vertical="top" wrapText="1"/>
    </xf>
    <xf numFmtId="0" fontId="50" fillId="4" borderId="52" xfId="0" applyFont="1" applyFill="1" applyBorder="1" applyAlignment="1" applyProtection="1">
      <alignment horizontal="center" vertical="center"/>
      <protection locked="0"/>
    </xf>
    <xf numFmtId="179" fontId="50" fillId="4" borderId="52" xfId="0" applyNumberFormat="1" applyFont="1" applyFill="1" applyBorder="1" applyAlignment="1" applyProtection="1">
      <alignment horizontal="center" vertical="center"/>
      <protection locked="0"/>
    </xf>
    <xf numFmtId="0" fontId="50" fillId="4" borderId="52" xfId="0" applyFont="1" applyFill="1" applyBorder="1" applyAlignment="1" applyProtection="1">
      <alignment horizontal="left" vertical="center"/>
      <protection locked="0"/>
    </xf>
    <xf numFmtId="177" fontId="50" fillId="4" borderId="52" xfId="0" applyNumberFormat="1" applyFont="1" applyFill="1" applyBorder="1" applyAlignment="1" applyProtection="1">
      <alignment horizontal="right" vertical="center"/>
      <protection locked="0"/>
    </xf>
    <xf numFmtId="0" fontId="51" fillId="4" borderId="52" xfId="0" applyFont="1" applyFill="1" applyBorder="1" applyAlignment="1" applyProtection="1">
      <alignment horizontal="center" vertical="center"/>
      <protection locked="0"/>
    </xf>
    <xf numFmtId="177" fontId="50" fillId="4" borderId="52" xfId="0" applyNumberFormat="1" applyFont="1" applyFill="1" applyBorder="1" applyAlignment="1" applyProtection="1">
      <alignment horizontal="center" vertical="center"/>
      <protection locked="0"/>
    </xf>
    <xf numFmtId="178" fontId="50" fillId="4" borderId="52" xfId="0" applyNumberFormat="1" applyFont="1" applyFill="1" applyBorder="1" applyAlignment="1" applyProtection="1">
      <alignment horizontal="center" vertical="center"/>
      <protection locked="0"/>
    </xf>
    <xf numFmtId="0" fontId="29" fillId="12" borderId="52" xfId="0" applyFont="1" applyFill="1" applyBorder="1" applyAlignment="1" applyProtection="1">
      <alignment horizontal="center" vertical="center"/>
      <protection locked="0"/>
    </xf>
    <xf numFmtId="177" fontId="29" fillId="10" borderId="49" xfId="0" applyNumberFormat="1" applyFont="1" applyFill="1" applyBorder="1" applyProtection="1">
      <protection locked="0"/>
    </xf>
    <xf numFmtId="179" fontId="15" fillId="0" borderId="0" xfId="0" applyNumberFormat="1" applyFont="1" applyProtection="1">
      <protection locked="0"/>
    </xf>
    <xf numFmtId="177" fontId="15" fillId="0" borderId="0" xfId="0" applyNumberFormat="1" applyFont="1" applyProtection="1">
      <protection locked="0"/>
    </xf>
    <xf numFmtId="178" fontId="15" fillId="0" borderId="0" xfId="0" applyNumberFormat="1" applyFont="1" applyProtection="1">
      <protection locked="0"/>
    </xf>
    <xf numFmtId="0" fontId="43" fillId="0" borderId="0" xfId="0" applyFont="1" applyProtection="1"/>
    <xf numFmtId="0" fontId="37" fillId="0" borderId="0" xfId="0" applyFont="1" applyFill="1" applyProtection="1"/>
    <xf numFmtId="0" fontId="52" fillId="0" borderId="0" xfId="0" applyFont="1" applyAlignment="1" applyProtection="1">
      <alignment wrapText="1"/>
    </xf>
    <xf numFmtId="0" fontId="53" fillId="11" borderId="50" xfId="0" applyFont="1" applyFill="1" applyBorder="1" applyAlignment="1" applyProtection="1">
      <alignment horizontal="center" vertical="top" wrapText="1"/>
    </xf>
    <xf numFmtId="49" fontId="18" fillId="4" borderId="2" xfId="0" applyNumberFormat="1" applyFont="1" applyFill="1" applyBorder="1" applyAlignment="1" applyProtection="1">
      <alignment horizontal="left"/>
      <protection locked="0"/>
    </xf>
    <xf numFmtId="0" fontId="31" fillId="4" borderId="1" xfId="0" applyFont="1" applyFill="1" applyBorder="1" applyAlignment="1" applyProtection="1">
      <alignment horizontal="center"/>
    </xf>
    <xf numFmtId="0" fontId="35" fillId="6" borderId="3" xfId="0" applyFont="1" applyFill="1" applyBorder="1" applyAlignment="1" applyProtection="1">
      <alignment horizontal="center"/>
    </xf>
    <xf numFmtId="0" fontId="35" fillId="6" borderId="4" xfId="0" applyFont="1" applyFill="1" applyBorder="1" applyAlignment="1" applyProtection="1">
      <alignment horizontal="center"/>
    </xf>
    <xf numFmtId="0" fontId="35" fillId="6" borderId="5" xfId="0" applyFont="1" applyFill="1" applyBorder="1" applyAlignment="1" applyProtection="1">
      <alignment horizontal="center"/>
    </xf>
    <xf numFmtId="0" fontId="15" fillId="4" borderId="2" xfId="0" applyFont="1" applyFill="1" applyBorder="1" applyAlignment="1" applyProtection="1">
      <alignment horizontal="left"/>
      <protection locked="0"/>
    </xf>
    <xf numFmtId="0" fontId="38" fillId="4" borderId="2" xfId="0" applyFont="1" applyFill="1" applyBorder="1" applyAlignment="1" applyProtection="1">
      <alignment horizontal="left"/>
      <protection locked="0"/>
    </xf>
    <xf numFmtId="0" fontId="38" fillId="4" borderId="8" xfId="0" applyFont="1" applyFill="1" applyBorder="1" applyAlignment="1" applyProtection="1">
      <alignment horizontal="left"/>
      <protection locked="0"/>
    </xf>
    <xf numFmtId="49" fontId="18" fillId="0" borderId="2" xfId="0" applyNumberFormat="1" applyFont="1" applyBorder="1" applyAlignment="1" applyProtection="1">
      <alignment horizontal="left"/>
      <protection locked="0"/>
    </xf>
    <xf numFmtId="0" fontId="28" fillId="2" borderId="0" xfId="0" applyFont="1" applyFill="1" applyAlignment="1" applyProtection="1">
      <alignment horizontal="center"/>
    </xf>
    <xf numFmtId="0" fontId="29" fillId="4" borderId="1" xfId="0" applyNumberFormat="1" applyFont="1" applyFill="1" applyBorder="1" applyAlignment="1" applyProtection="1">
      <alignment horizontal="left"/>
      <protection locked="0"/>
    </xf>
    <xf numFmtId="0" fontId="15" fillId="4" borderId="1" xfId="0" applyNumberFormat="1" applyFont="1" applyFill="1" applyBorder="1" applyAlignment="1" applyProtection="1">
      <alignment horizontal="left"/>
      <protection locked="0"/>
    </xf>
    <xf numFmtId="49" fontId="33" fillId="6" borderId="2" xfId="0" applyNumberFormat="1" applyFont="1" applyFill="1" applyBorder="1" applyAlignment="1" applyProtection="1">
      <alignment horizontal="center"/>
      <protection locked="0"/>
    </xf>
    <xf numFmtId="176" fontId="33" fillId="6" borderId="2" xfId="0" applyNumberFormat="1" applyFont="1" applyFill="1" applyBorder="1" applyAlignment="1" applyProtection="1">
      <protection locked="0"/>
    </xf>
    <xf numFmtId="0" fontId="38" fillId="0" borderId="2" xfId="0" applyFont="1" applyFill="1" applyBorder="1" applyAlignment="1" applyProtection="1">
      <alignment horizontal="left"/>
      <protection locked="0"/>
    </xf>
    <xf numFmtId="0" fontId="38" fillId="0" borderId="8" xfId="0" applyFont="1" applyFill="1" applyBorder="1" applyAlignment="1" applyProtection="1">
      <alignment horizontal="left"/>
      <protection locked="0"/>
    </xf>
    <xf numFmtId="49" fontId="15" fillId="6" borderId="2" xfId="0" applyNumberFormat="1" applyFont="1" applyFill="1" applyBorder="1" applyAlignment="1" applyProtection="1">
      <alignment horizontal="center"/>
      <protection locked="0"/>
    </xf>
    <xf numFmtId="49" fontId="38" fillId="6" borderId="2" xfId="0" applyNumberFormat="1" applyFont="1" applyFill="1" applyBorder="1" applyAlignment="1" applyProtection="1">
      <alignment horizontal="center"/>
      <protection locked="0"/>
    </xf>
    <xf numFmtId="49" fontId="38" fillId="6" borderId="0" xfId="0" applyNumberFormat="1" applyFont="1" applyFill="1" applyBorder="1" applyAlignment="1" applyProtection="1">
      <alignment horizontal="center"/>
      <protection locked="0"/>
    </xf>
    <xf numFmtId="0" fontId="29" fillId="4" borderId="3" xfId="0" applyFont="1" applyFill="1" applyBorder="1" applyAlignment="1" applyProtection="1">
      <alignment horizontal="center"/>
      <protection locked="0"/>
    </xf>
    <xf numFmtId="0" fontId="29" fillId="4" borderId="4" xfId="0" applyFont="1" applyFill="1" applyBorder="1" applyAlignment="1" applyProtection="1">
      <alignment horizontal="center"/>
      <protection locked="0"/>
    </xf>
    <xf numFmtId="0" fontId="29" fillId="4" borderId="5" xfId="0" applyFont="1" applyFill="1" applyBorder="1" applyAlignment="1" applyProtection="1">
      <alignment horizontal="center"/>
      <protection locked="0"/>
    </xf>
    <xf numFmtId="0" fontId="15" fillId="3" borderId="15" xfId="0" applyFont="1" applyFill="1" applyBorder="1" applyAlignment="1" applyProtection="1">
      <alignment horizontal="left"/>
    </xf>
    <xf numFmtId="0" fontId="15" fillId="3" borderId="0" xfId="0" applyFont="1" applyFill="1" applyBorder="1" applyAlignment="1" applyProtection="1">
      <alignment horizontal="left"/>
    </xf>
    <xf numFmtId="0" fontId="20" fillId="4" borderId="0" xfId="0" applyFont="1" applyFill="1" applyBorder="1" applyAlignment="1" applyProtection="1">
      <alignment horizontal="left"/>
      <protection locked="0"/>
    </xf>
    <xf numFmtId="0" fontId="15" fillId="4" borderId="7" xfId="0" applyFont="1" applyFill="1" applyBorder="1" applyAlignment="1" applyProtection="1">
      <alignment horizontal="left" vertical="center"/>
      <protection locked="0"/>
    </xf>
    <xf numFmtId="0" fontId="15" fillId="4" borderId="12" xfId="0" applyFont="1" applyFill="1" applyBorder="1" applyAlignment="1" applyProtection="1">
      <alignment horizontal="left" vertical="center"/>
      <protection locked="0"/>
    </xf>
    <xf numFmtId="0" fontId="15" fillId="4" borderId="0" xfId="0" applyFont="1" applyFill="1" applyBorder="1" applyAlignment="1" applyProtection="1">
      <alignment horizontal="left" vertical="center"/>
      <protection locked="0"/>
    </xf>
    <xf numFmtId="0" fontId="15" fillId="4" borderId="1" xfId="0" applyFont="1" applyFill="1" applyBorder="1" applyAlignment="1" applyProtection="1">
      <alignment horizontal="left" vertical="center"/>
      <protection locked="0"/>
    </xf>
    <xf numFmtId="0" fontId="15" fillId="4" borderId="10" xfId="0" applyFont="1" applyFill="1" applyBorder="1" applyAlignment="1" applyProtection="1">
      <alignment horizontal="left" vertical="center"/>
      <protection locked="0"/>
    </xf>
    <xf numFmtId="49" fontId="15" fillId="4" borderId="0" xfId="0" applyNumberFormat="1" applyFont="1" applyFill="1" applyBorder="1" applyAlignment="1" applyProtection="1">
      <alignment horizontal="left" vertical="top" wrapText="1"/>
      <protection locked="0"/>
    </xf>
    <xf numFmtId="49" fontId="38" fillId="4" borderId="0" xfId="0" applyNumberFormat="1" applyFont="1" applyFill="1" applyBorder="1" applyAlignment="1" applyProtection="1">
      <alignment horizontal="left" vertical="top" wrapText="1"/>
      <protection locked="0"/>
    </xf>
    <xf numFmtId="49" fontId="38" fillId="4" borderId="10" xfId="0" applyNumberFormat="1" applyFont="1" applyFill="1" applyBorder="1" applyAlignment="1" applyProtection="1">
      <alignment horizontal="left" vertical="top" wrapText="1"/>
      <protection locked="0"/>
    </xf>
    <xf numFmtId="49" fontId="15" fillId="4" borderId="0" xfId="0" applyNumberFormat="1" applyFont="1" applyFill="1" applyAlignment="1" applyProtection="1">
      <alignment horizontal="left" vertical="top" wrapText="1"/>
      <protection locked="0"/>
    </xf>
    <xf numFmtId="49" fontId="15" fillId="4" borderId="10" xfId="0" applyNumberFormat="1" applyFont="1" applyFill="1" applyBorder="1" applyAlignment="1" applyProtection="1">
      <alignment horizontal="left" vertical="top" wrapText="1"/>
      <protection locked="0"/>
    </xf>
    <xf numFmtId="49" fontId="15" fillId="4" borderId="1" xfId="0" applyNumberFormat="1" applyFont="1" applyFill="1" applyBorder="1" applyAlignment="1" applyProtection="1">
      <alignment horizontal="left" vertical="top" wrapText="1"/>
      <protection locked="0"/>
    </xf>
    <xf numFmtId="49" fontId="15" fillId="4" borderId="13" xfId="0" applyNumberFormat="1" applyFont="1" applyFill="1" applyBorder="1" applyAlignment="1" applyProtection="1">
      <alignment horizontal="left" vertical="top" wrapText="1"/>
      <protection locked="0"/>
    </xf>
    <xf numFmtId="0" fontId="29" fillId="0" borderId="53" xfId="0" applyFont="1" applyBorder="1" applyAlignment="1" applyProtection="1">
      <alignment horizontal="center"/>
    </xf>
    <xf numFmtId="0" fontId="29" fillId="0" borderId="54" xfId="0" applyFont="1" applyBorder="1" applyAlignment="1" applyProtection="1">
      <alignment horizontal="center"/>
    </xf>
    <xf numFmtId="0" fontId="29" fillId="0" borderId="55" xfId="0" applyFont="1" applyBorder="1" applyAlignment="1" applyProtection="1">
      <alignment horizontal="center"/>
    </xf>
    <xf numFmtId="177" fontId="20" fillId="0" borderId="16" xfId="0" applyNumberFormat="1" applyFont="1" applyBorder="1" applyAlignment="1" applyProtection="1">
      <alignment horizontal="right"/>
      <protection locked="0"/>
    </xf>
    <xf numFmtId="177" fontId="20" fillId="0" borderId="17" xfId="0" applyNumberFormat="1" applyFont="1" applyBorder="1" applyAlignment="1" applyProtection="1">
      <alignment horizontal="right"/>
      <protection locked="0"/>
    </xf>
    <xf numFmtId="0" fontId="15" fillId="4" borderId="2" xfId="0" applyFont="1" applyFill="1" applyBorder="1" applyAlignment="1" applyProtection="1">
      <alignment horizontal="center" vertical="center"/>
      <protection locked="0"/>
    </xf>
    <xf numFmtId="0" fontId="15" fillId="4" borderId="56" xfId="0" applyFont="1" applyFill="1" applyBorder="1" applyAlignment="1" applyProtection="1">
      <alignment horizontal="center" vertical="center"/>
      <protection locked="0"/>
    </xf>
    <xf numFmtId="0" fontId="20" fillId="4" borderId="7" xfId="0" applyFont="1" applyFill="1" applyBorder="1" applyAlignment="1" applyProtection="1">
      <alignment horizontal="left"/>
      <protection locked="0"/>
    </xf>
    <xf numFmtId="0" fontId="20" fillId="4" borderId="12" xfId="0" applyFont="1" applyFill="1" applyBorder="1" applyAlignment="1" applyProtection="1">
      <alignment horizontal="left"/>
      <protection locked="0"/>
    </xf>
    <xf numFmtId="49" fontId="15" fillId="4" borderId="7" xfId="0" applyNumberFormat="1" applyFont="1" applyFill="1" applyBorder="1" applyAlignment="1" applyProtection="1">
      <alignment horizontal="left" vertical="top" wrapText="1"/>
      <protection locked="0"/>
    </xf>
    <xf numFmtId="49" fontId="38" fillId="4" borderId="7" xfId="0" applyNumberFormat="1" applyFont="1" applyFill="1" applyBorder="1" applyAlignment="1" applyProtection="1">
      <alignment horizontal="left" vertical="top" wrapText="1"/>
      <protection locked="0"/>
    </xf>
    <xf numFmtId="49" fontId="38" fillId="4" borderId="12" xfId="0" applyNumberFormat="1" applyFont="1" applyFill="1" applyBorder="1" applyAlignment="1" applyProtection="1">
      <alignment horizontal="left" vertical="top" wrapText="1"/>
      <protection locked="0"/>
    </xf>
    <xf numFmtId="0" fontId="20" fillId="0" borderId="9" xfId="0" applyFont="1" applyFill="1" applyBorder="1" applyAlignment="1" applyProtection="1">
      <alignment vertical="top" wrapText="1"/>
    </xf>
    <xf numFmtId="0" fontId="20" fillId="0" borderId="0" xfId="0" applyFont="1" applyAlignment="1">
      <alignment vertical="top" wrapText="1"/>
    </xf>
    <xf numFmtId="0" fontId="20" fillId="0" borderId="9" xfId="0" applyFont="1" applyBorder="1" applyAlignment="1">
      <alignment vertical="top" wrapText="1"/>
    </xf>
    <xf numFmtId="0" fontId="20" fillId="0" borderId="11" xfId="0" applyFont="1" applyBorder="1" applyAlignment="1">
      <alignment vertical="top" wrapText="1"/>
    </xf>
    <xf numFmtId="0" fontId="20" fillId="0" borderId="1" xfId="0" applyFont="1" applyBorder="1" applyAlignment="1">
      <alignment vertical="top" wrapText="1"/>
    </xf>
    <xf numFmtId="0" fontId="33" fillId="5" borderId="19" xfId="0" applyFont="1" applyFill="1" applyBorder="1" applyAlignment="1" applyProtection="1">
      <alignment vertical="center"/>
    </xf>
    <xf numFmtId="0" fontId="15" fillId="5" borderId="20" xfId="0" applyFont="1" applyFill="1" applyBorder="1" applyAlignment="1">
      <alignment vertical="center"/>
    </xf>
    <xf numFmtId="0" fontId="15" fillId="5" borderId="21" xfId="0" applyFont="1" applyFill="1" applyBorder="1" applyAlignment="1">
      <alignment vertical="center"/>
    </xf>
    <xf numFmtId="0" fontId="15" fillId="2" borderId="22" xfId="0" applyFont="1" applyFill="1" applyBorder="1" applyAlignment="1" applyProtection="1">
      <alignment horizontal="center" vertical="center" wrapText="1"/>
    </xf>
    <xf numFmtId="0" fontId="15" fillId="2" borderId="23" xfId="0" applyFont="1" applyFill="1" applyBorder="1" applyAlignment="1">
      <alignment vertical="center" wrapText="1"/>
    </xf>
    <xf numFmtId="49" fontId="18" fillId="4" borderId="3" xfId="0" applyNumberFormat="1" applyFont="1" applyFill="1" applyBorder="1" applyAlignment="1" applyProtection="1">
      <alignment horizontal="left" vertical="center" wrapText="1"/>
      <protection locked="0"/>
    </xf>
    <xf numFmtId="0" fontId="15" fillId="4" borderId="4" xfId="0" applyFont="1" applyFill="1" applyBorder="1" applyAlignment="1" applyProtection="1">
      <alignment vertical="center"/>
      <protection locked="0"/>
    </xf>
    <xf numFmtId="0" fontId="15" fillId="4" borderId="5" xfId="0" applyFont="1" applyFill="1" applyBorder="1" applyAlignment="1" applyProtection="1">
      <alignment vertical="center"/>
      <protection locked="0"/>
    </xf>
    <xf numFmtId="0" fontId="15" fillId="2" borderId="24" xfId="0" applyFont="1" applyFill="1" applyBorder="1" applyAlignment="1" applyProtection="1">
      <alignment horizontal="center" vertical="center" wrapText="1"/>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2" borderId="26" xfId="0" applyFont="1" applyFill="1" applyBorder="1" applyAlignment="1" applyProtection="1">
      <alignment horizontal="center" vertical="center" wrapText="1"/>
    </xf>
    <xf numFmtId="0" fontId="15" fillId="0" borderId="24" xfId="0" applyFont="1" applyBorder="1" applyAlignment="1">
      <alignment horizontal="center" vertical="center" wrapText="1"/>
    </xf>
    <xf numFmtId="0" fontId="15" fillId="0" borderId="25" xfId="0" applyFont="1" applyBorder="1" applyAlignment="1">
      <alignment horizontal="center" vertical="center" wrapText="1"/>
    </xf>
    <xf numFmtId="0" fontId="15" fillId="2" borderId="26" xfId="0" applyFont="1" applyFill="1" applyBorder="1" applyAlignment="1" applyProtection="1">
      <alignment horizontal="center" vertical="top" wrapText="1"/>
      <protection locked="0"/>
    </xf>
    <xf numFmtId="0" fontId="15" fillId="2" borderId="24" xfId="0" applyFont="1" applyFill="1" applyBorder="1" applyAlignment="1" applyProtection="1">
      <alignment horizontal="center" vertical="top"/>
      <protection locked="0"/>
    </xf>
    <xf numFmtId="0" fontId="15" fillId="2" borderId="25" xfId="0" applyFont="1" applyFill="1" applyBorder="1" applyAlignment="1" applyProtection="1">
      <alignment horizontal="center" vertical="top"/>
      <protection locked="0"/>
    </xf>
    <xf numFmtId="0" fontId="15" fillId="2" borderId="26" xfId="0" applyFont="1" applyFill="1" applyBorder="1" applyAlignment="1">
      <alignment horizontal="center" vertical="center" wrapText="1"/>
    </xf>
    <xf numFmtId="0" fontId="15" fillId="0" borderId="24" xfId="0" applyFont="1" applyBorder="1" applyAlignment="1">
      <alignment vertical="center" wrapText="1"/>
    </xf>
    <xf numFmtId="0" fontId="15" fillId="0" borderId="27" xfId="0" applyFont="1" applyBorder="1" applyAlignment="1">
      <alignment vertical="center" wrapText="1"/>
    </xf>
    <xf numFmtId="0" fontId="44" fillId="6" borderId="0" xfId="0" applyFont="1" applyFill="1" applyAlignment="1" applyProtection="1">
      <alignment horizontal="left" vertical="top" wrapText="1"/>
    </xf>
    <xf numFmtId="0" fontId="38" fillId="2" borderId="37" xfId="0" applyFont="1" applyFill="1" applyBorder="1" applyAlignment="1">
      <alignment vertical="center" wrapText="1"/>
    </xf>
    <xf numFmtId="0" fontId="15" fillId="2" borderId="38" xfId="0" applyFont="1" applyFill="1" applyBorder="1" applyAlignment="1">
      <alignment vertical="center" wrapText="1"/>
    </xf>
    <xf numFmtId="0" fontId="15" fillId="2" borderId="40" xfId="0" applyFont="1" applyFill="1" applyBorder="1" applyAlignment="1">
      <alignment vertical="center" wrapText="1"/>
    </xf>
    <xf numFmtId="0" fontId="15" fillId="2" borderId="41" xfId="0" applyFont="1" applyFill="1" applyBorder="1" applyAlignment="1">
      <alignment vertical="center" wrapText="1"/>
    </xf>
    <xf numFmtId="0" fontId="15" fillId="0" borderId="39" xfId="0" applyFont="1" applyFill="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5" fontId="15" fillId="0" borderId="24" xfId="0" applyNumberFormat="1" applyFont="1" applyFill="1" applyBorder="1" applyAlignment="1">
      <alignment horizontal="center" vertical="center" wrapText="1"/>
    </xf>
    <xf numFmtId="5" fontId="15" fillId="0" borderId="26" xfId="0" applyNumberFormat="1" applyFont="1" applyFill="1" applyBorder="1" applyAlignment="1">
      <alignment horizontal="center" vertical="center" wrapText="1"/>
    </xf>
    <xf numFmtId="5" fontId="15" fillId="4" borderId="26" xfId="0" applyNumberFormat="1" applyFont="1" applyFill="1" applyBorder="1" applyAlignment="1" applyProtection="1">
      <alignment horizontal="center" vertical="center"/>
      <protection locked="0"/>
    </xf>
    <xf numFmtId="0" fontId="15" fillId="4" borderId="24" xfId="0" applyFont="1" applyFill="1" applyBorder="1" applyAlignment="1" applyProtection="1">
      <alignment horizontal="center" vertical="center"/>
      <protection locked="0"/>
    </xf>
    <xf numFmtId="0" fontId="15" fillId="4" borderId="25" xfId="0" applyFont="1" applyFill="1" applyBorder="1" applyAlignment="1" applyProtection="1">
      <alignment horizontal="center" vertical="center"/>
      <protection locked="0"/>
    </xf>
    <xf numFmtId="5" fontId="15" fillId="4" borderId="26" xfId="0" applyNumberFormat="1" applyFont="1" applyFill="1" applyBorder="1" applyAlignment="1" applyProtection="1">
      <alignment horizontal="center" vertical="center" wrapText="1"/>
      <protection locked="0"/>
    </xf>
    <xf numFmtId="0" fontId="15" fillId="4" borderId="24" xfId="0" applyFont="1" applyFill="1" applyBorder="1" applyAlignment="1" applyProtection="1">
      <alignment horizontal="center" vertical="center" wrapText="1"/>
      <protection locked="0"/>
    </xf>
    <xf numFmtId="0" fontId="15" fillId="4" borderId="27" xfId="0" applyFont="1" applyFill="1" applyBorder="1" applyAlignment="1" applyProtection="1">
      <alignment horizontal="center" vertical="center" wrapText="1"/>
      <protection locked="0"/>
    </xf>
    <xf numFmtId="0" fontId="15" fillId="0" borderId="42" xfId="0" applyFont="1" applyFill="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15" fillId="0" borderId="36" xfId="0" applyFont="1" applyBorder="1" applyAlignment="1" applyProtection="1">
      <alignment horizontal="center" vertical="center"/>
      <protection locked="0"/>
    </xf>
    <xf numFmtId="178" fontId="15" fillId="0" borderId="33" xfId="0" applyNumberFormat="1" applyFont="1" applyFill="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178" fontId="15" fillId="0" borderId="35" xfId="0" applyNumberFormat="1" applyFont="1" applyFill="1" applyBorder="1" applyAlignment="1">
      <alignment horizontal="center" vertical="center"/>
    </xf>
    <xf numFmtId="178" fontId="15" fillId="0" borderId="34" xfId="0" applyNumberFormat="1" applyFont="1" applyFill="1" applyBorder="1" applyAlignment="1">
      <alignment horizontal="center" vertical="center"/>
    </xf>
    <xf numFmtId="0" fontId="38" fillId="2" borderId="28" xfId="0" applyFont="1" applyFill="1" applyBorder="1" applyAlignment="1">
      <alignment vertical="center" wrapText="1"/>
    </xf>
    <xf numFmtId="0" fontId="38" fillId="2" borderId="29" xfId="0" applyFont="1" applyFill="1" applyBorder="1" applyAlignment="1">
      <alignment vertical="center" wrapText="1"/>
    </xf>
    <xf numFmtId="0" fontId="15" fillId="2" borderId="29" xfId="0" applyFont="1" applyFill="1" applyBorder="1" applyAlignment="1">
      <alignment vertical="center"/>
    </xf>
    <xf numFmtId="49" fontId="15" fillId="0" borderId="30" xfId="0" applyNumberFormat="1" applyFont="1" applyFill="1" applyBorder="1" applyAlignment="1" applyProtection="1">
      <alignment horizontal="center" vertical="center"/>
      <protection locked="0"/>
    </xf>
    <xf numFmtId="49" fontId="15" fillId="0" borderId="20" xfId="0" applyNumberFormat="1" applyFont="1" applyBorder="1" applyAlignment="1" applyProtection="1">
      <alignment horizontal="center" vertical="center"/>
      <protection locked="0"/>
    </xf>
    <xf numFmtId="49" fontId="15" fillId="0" borderId="31" xfId="0" applyNumberFormat="1" applyFont="1" applyBorder="1" applyAlignment="1" applyProtection="1">
      <alignment horizontal="center" vertical="center"/>
      <protection locked="0"/>
    </xf>
    <xf numFmtId="49" fontId="15" fillId="0" borderId="32" xfId="0" applyNumberFormat="1" applyFont="1" applyBorder="1" applyAlignment="1" applyProtection="1">
      <alignment horizontal="center" vertical="center"/>
      <protection locked="0"/>
    </xf>
    <xf numFmtId="5" fontId="15" fillId="2" borderId="33" xfId="0" applyNumberFormat="1" applyFont="1" applyFill="1" applyBorder="1" applyAlignment="1">
      <alignment horizontal="center" vertical="center" wrapText="1"/>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5" fillId="2" borderId="35"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5" xfId="0" applyFont="1" applyFill="1" applyBorder="1" applyAlignment="1" applyProtection="1">
      <alignment horizontal="center" vertical="top" wrapText="1"/>
      <protection locked="0"/>
    </xf>
    <xf numFmtId="0" fontId="15" fillId="2" borderId="33" xfId="0" applyFont="1" applyFill="1" applyBorder="1" applyAlignment="1" applyProtection="1">
      <alignment horizontal="center" vertical="top"/>
      <protection locked="0"/>
    </xf>
    <xf numFmtId="0" fontId="15" fillId="2" borderId="34" xfId="0" applyFont="1" applyFill="1" applyBorder="1" applyAlignment="1" applyProtection="1">
      <alignment horizontal="center" vertical="top"/>
      <protection locked="0"/>
    </xf>
    <xf numFmtId="0" fontId="15" fillId="2" borderId="36" xfId="0" applyFont="1" applyFill="1" applyBorder="1" applyAlignment="1">
      <alignment horizontal="center" vertical="center" wrapText="1"/>
    </xf>
    <xf numFmtId="178" fontId="15" fillId="0" borderId="35" xfId="0" applyNumberFormat="1" applyFont="1" applyFill="1" applyBorder="1" applyAlignment="1" applyProtection="1">
      <alignment horizontal="center" vertical="center"/>
    </xf>
    <xf numFmtId="178" fontId="15" fillId="0" borderId="33" xfId="0" applyNumberFormat="1" applyFont="1" applyFill="1" applyBorder="1" applyAlignment="1" applyProtection="1">
      <alignment horizontal="center" vertical="center"/>
    </xf>
    <xf numFmtId="178" fontId="15" fillId="0" borderId="34" xfId="0" applyNumberFormat="1" applyFont="1" applyFill="1" applyBorder="1" applyAlignment="1" applyProtection="1">
      <alignment horizontal="center" vertical="center"/>
    </xf>
    <xf numFmtId="178" fontId="15" fillId="0" borderId="36" xfId="0" applyNumberFormat="1" applyFont="1" applyFill="1" applyBorder="1" applyAlignment="1" applyProtection="1">
      <alignment horizontal="center" vertical="center"/>
    </xf>
    <xf numFmtId="0" fontId="15" fillId="2" borderId="19" xfId="0" applyFont="1" applyFill="1" applyBorder="1" applyAlignment="1" applyProtection="1">
      <alignment horizontal="center" vertical="center" wrapText="1"/>
    </xf>
    <xf numFmtId="0" fontId="15" fillId="0" borderId="20" xfId="0" applyFont="1" applyBorder="1" applyAlignment="1">
      <alignment vertical="center" wrapText="1"/>
    </xf>
    <xf numFmtId="0" fontId="29" fillId="2" borderId="37" xfId="0" applyFont="1" applyFill="1" applyBorder="1" applyAlignment="1">
      <alignment vertical="center" wrapText="1"/>
    </xf>
    <xf numFmtId="0" fontId="15" fillId="0" borderId="43" xfId="0" applyFont="1" applyFill="1" applyBorder="1" applyAlignment="1" applyProtection="1">
      <alignment horizontal="center" vertical="center"/>
      <protection locked="0"/>
    </xf>
    <xf numFmtId="0" fontId="15" fillId="0" borderId="44" xfId="0" applyFont="1" applyBorder="1" applyAlignment="1" applyProtection="1">
      <alignment horizontal="center" vertical="center"/>
      <protection locked="0"/>
    </xf>
    <xf numFmtId="0" fontId="15" fillId="0" borderId="45" xfId="0" applyFont="1" applyBorder="1" applyAlignment="1" applyProtection="1">
      <alignment horizontal="center" vertical="center"/>
      <protection locked="0"/>
    </xf>
    <xf numFmtId="0" fontId="15" fillId="0" borderId="46" xfId="0" applyFont="1" applyFill="1" applyBorder="1" applyAlignment="1" applyProtection="1">
      <alignment horizontal="center" vertical="center"/>
      <protection locked="0"/>
    </xf>
    <xf numFmtId="0" fontId="15" fillId="0" borderId="47" xfId="0" applyFont="1" applyBorder="1" applyAlignment="1" applyProtection="1">
      <alignment horizontal="center" vertical="center"/>
      <protection locked="0"/>
    </xf>
    <xf numFmtId="0" fontId="15" fillId="0" borderId="48" xfId="0" applyFont="1" applyBorder="1" applyAlignment="1" applyProtection="1">
      <alignment horizontal="center" vertical="center"/>
      <protection locked="0"/>
    </xf>
    <xf numFmtId="177" fontId="15" fillId="10" borderId="49" xfId="0" applyNumberFormat="1" applyFont="1" applyFill="1" applyBorder="1" applyAlignment="1" applyProtection="1">
      <alignment horizontal="center"/>
    </xf>
  </cellXfs>
  <cellStyles count="5">
    <cellStyle name="Normal 2" xfId="2" xr:uid="{00000000-0005-0000-0000-000000000000}"/>
    <cellStyle name="ハイパーリンク" xfId="1" builtinId="8"/>
    <cellStyle name="常规 3" xfId="3" xr:uid="{00000000-0005-0000-0000-000002000000}"/>
    <cellStyle name="標準" xfId="0" builtinId="0"/>
    <cellStyle name="標準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1"/>
  <sheetViews>
    <sheetView tabSelected="1" workbookViewId="0"/>
  </sheetViews>
  <sheetFormatPr defaultColWidth="8.26953125" defaultRowHeight="13.25" x14ac:dyDescent="0.2"/>
  <cols>
    <col min="1" max="1" width="1.7265625" style="6" customWidth="1"/>
    <col min="2" max="8" width="2.26953125" style="9" customWidth="1"/>
    <col min="9" max="10" width="3.26953125" style="9" customWidth="1"/>
    <col min="11" max="12" width="2.453125" style="9" customWidth="1"/>
    <col min="13" max="13" width="2.36328125" style="9" customWidth="1"/>
    <col min="14" max="16" width="2.453125" style="9" customWidth="1"/>
    <col min="17" max="17" width="4.08984375" style="9" customWidth="1"/>
    <col min="18" max="20" width="2.453125" style="9" customWidth="1"/>
    <col min="21" max="21" width="2.36328125" style="9" customWidth="1"/>
    <col min="22" max="23" width="3.08984375" style="9" customWidth="1"/>
    <col min="24" max="29" width="2.453125" style="9" customWidth="1"/>
    <col min="30" max="30" width="3.26953125" style="9" customWidth="1"/>
    <col min="31" max="35" width="2.453125" style="9" customWidth="1"/>
    <col min="36" max="39" width="8.26953125" style="7" customWidth="1"/>
    <col min="40" max="40" width="8.26953125" style="7" hidden="1" customWidth="1"/>
    <col min="41" max="41" width="8.26953125" style="7" customWidth="1"/>
    <col min="42" max="43" width="8.26953125" style="9"/>
    <col min="44" max="45" width="0" style="9" hidden="1" customWidth="1"/>
    <col min="46" max="16384" width="8.26953125" style="9"/>
  </cols>
  <sheetData>
    <row r="1" spans="1:65" s="10" customFormat="1" x14ac:dyDescent="0.2">
      <c r="A1" s="6"/>
      <c r="B1" s="7"/>
      <c r="C1" s="7"/>
      <c r="D1" s="7"/>
      <c r="E1" s="7"/>
      <c r="F1" s="7"/>
      <c r="G1" s="7"/>
      <c r="H1" s="7"/>
      <c r="I1" s="7"/>
      <c r="J1" s="7"/>
      <c r="K1" s="7"/>
      <c r="L1" s="7"/>
      <c r="M1" s="7"/>
      <c r="N1" s="7"/>
      <c r="O1" s="7"/>
      <c r="P1" s="7"/>
      <c r="Q1" s="7"/>
      <c r="R1" s="7"/>
      <c r="S1" s="7"/>
      <c r="T1" s="7"/>
      <c r="U1" s="7"/>
      <c r="V1" s="7"/>
      <c r="W1" s="7"/>
      <c r="X1" s="7" t="s">
        <v>0</v>
      </c>
      <c r="Y1" s="7"/>
      <c r="Z1" s="7"/>
      <c r="AA1" s="7"/>
      <c r="AB1" s="7"/>
      <c r="AC1" s="7"/>
      <c r="AD1" s="7"/>
      <c r="AE1" s="7"/>
      <c r="AF1" s="8" t="s">
        <v>1</v>
      </c>
      <c r="AG1" s="7"/>
      <c r="AH1" s="7"/>
      <c r="AI1" s="9"/>
      <c r="AJ1" s="7"/>
      <c r="AK1" s="7"/>
      <c r="AL1" s="7"/>
      <c r="AM1" s="7"/>
      <c r="AN1" s="7"/>
      <c r="AO1" s="7"/>
      <c r="AP1" s="9"/>
      <c r="AQ1" s="9"/>
      <c r="AR1" s="9"/>
      <c r="AS1" s="9"/>
      <c r="AT1" s="9"/>
      <c r="AU1" s="9"/>
      <c r="AV1" s="9"/>
      <c r="AW1" s="9"/>
      <c r="AX1" s="9"/>
      <c r="AY1" s="9"/>
      <c r="AZ1" s="9"/>
      <c r="BA1" s="9"/>
      <c r="BB1" s="9"/>
      <c r="BC1" s="9"/>
      <c r="BD1" s="9"/>
      <c r="BE1" s="9"/>
      <c r="BF1" s="9"/>
      <c r="BG1" s="9"/>
      <c r="BH1" s="9"/>
      <c r="BI1" s="9"/>
      <c r="BJ1" s="9"/>
      <c r="BK1" s="9"/>
      <c r="BL1" s="9"/>
      <c r="BM1" s="9"/>
    </row>
    <row r="2" spans="1:65" s="10" customFormat="1" ht="18" customHeight="1" x14ac:dyDescent="0.2">
      <c r="A2" s="6"/>
      <c r="B2" s="11" t="s">
        <v>340</v>
      </c>
      <c r="C2" s="12"/>
      <c r="D2" s="12"/>
      <c r="E2" s="12"/>
      <c r="F2" s="12"/>
      <c r="G2" s="12"/>
      <c r="H2" s="12"/>
      <c r="I2" s="12"/>
      <c r="J2" s="12"/>
      <c r="K2" s="12"/>
      <c r="L2" s="13"/>
      <c r="M2" s="14"/>
      <c r="N2" s="14"/>
      <c r="O2" s="14"/>
      <c r="P2" s="14"/>
      <c r="Q2" s="14"/>
      <c r="R2" s="14"/>
      <c r="S2" s="14"/>
      <c r="T2" s="14"/>
      <c r="U2" s="7"/>
      <c r="V2" s="7"/>
      <c r="W2" s="7"/>
      <c r="X2" s="15"/>
      <c r="Y2" s="15"/>
      <c r="Z2" s="7"/>
      <c r="AA2" s="7"/>
      <c r="AB2" s="7"/>
      <c r="AC2" s="7"/>
      <c r="AD2" s="7"/>
      <c r="AE2" s="7"/>
      <c r="AF2" s="7"/>
      <c r="AG2" s="7"/>
      <c r="AH2" s="7"/>
      <c r="AI2" s="9"/>
      <c r="AJ2" s="7"/>
      <c r="AK2" s="7"/>
      <c r="AL2" s="7"/>
      <c r="AM2" s="7"/>
      <c r="AN2" s="7"/>
      <c r="AO2" s="7"/>
      <c r="AP2" s="9"/>
      <c r="AQ2" s="9"/>
      <c r="AR2" s="9"/>
      <c r="AS2" s="9"/>
      <c r="AT2" s="9"/>
      <c r="AU2" s="9"/>
      <c r="AV2" s="9"/>
      <c r="AW2" s="9"/>
      <c r="AX2" s="9"/>
      <c r="AY2" s="9"/>
      <c r="AZ2" s="9"/>
      <c r="BA2" s="9"/>
      <c r="BB2" s="9"/>
      <c r="BC2" s="9"/>
      <c r="BD2" s="9"/>
      <c r="BE2" s="9"/>
      <c r="BF2" s="9"/>
      <c r="BG2" s="9"/>
      <c r="BH2" s="9"/>
      <c r="BI2" s="9"/>
      <c r="BJ2" s="9"/>
      <c r="BK2" s="9"/>
      <c r="BL2" s="9"/>
      <c r="BM2" s="9"/>
    </row>
    <row r="3" spans="1:65" s="10" customFormat="1" ht="19.149999999999999" customHeight="1" x14ac:dyDescent="0.2">
      <c r="A3" s="6"/>
      <c r="B3" s="11"/>
      <c r="C3" s="16"/>
      <c r="D3" s="16"/>
      <c r="E3" s="16"/>
      <c r="F3" s="16"/>
      <c r="G3" s="16"/>
      <c r="H3" s="16"/>
      <c r="I3" s="16"/>
      <c r="J3" s="16"/>
      <c r="K3" s="16"/>
      <c r="L3" s="14"/>
      <c r="M3" s="14"/>
      <c r="N3" s="14"/>
      <c r="O3" s="14"/>
      <c r="P3" s="14"/>
      <c r="Q3" s="14"/>
      <c r="R3" s="14"/>
      <c r="S3" s="14"/>
      <c r="T3" s="14"/>
      <c r="U3" s="17"/>
      <c r="V3" s="18"/>
      <c r="W3" s="18"/>
      <c r="X3" s="18"/>
      <c r="Y3" s="18"/>
      <c r="Z3" s="18"/>
      <c r="AA3" s="18"/>
      <c r="AB3" s="18"/>
      <c r="AC3" s="18"/>
      <c r="AD3" s="18"/>
      <c r="AE3" s="18"/>
      <c r="AF3" s="19"/>
      <c r="AG3" s="18"/>
      <c r="AH3" s="7"/>
      <c r="AI3" s="9"/>
      <c r="AJ3" s="7"/>
      <c r="AK3" s="7"/>
      <c r="AL3" s="7"/>
      <c r="AM3" s="7"/>
      <c r="AN3" s="7"/>
      <c r="AO3" s="7"/>
      <c r="AP3" s="9"/>
      <c r="AQ3" s="9"/>
      <c r="AR3" s="9"/>
      <c r="AS3" s="9"/>
      <c r="AT3" s="9"/>
      <c r="AU3" s="9"/>
      <c r="AV3" s="9"/>
      <c r="AW3" s="9"/>
      <c r="AX3" s="9"/>
      <c r="AY3" s="9"/>
      <c r="AZ3" s="9"/>
      <c r="BA3" s="9"/>
      <c r="BB3" s="9"/>
      <c r="BC3" s="9"/>
      <c r="BD3" s="9"/>
      <c r="BE3" s="9"/>
      <c r="BF3" s="9"/>
      <c r="BG3" s="9"/>
      <c r="BH3" s="9"/>
      <c r="BI3" s="9"/>
      <c r="BJ3" s="9"/>
      <c r="BK3" s="9"/>
      <c r="BL3" s="9"/>
      <c r="BM3" s="9"/>
    </row>
    <row r="4" spans="1:65" s="10" customFormat="1" ht="19.45" customHeight="1" x14ac:dyDescent="0.2">
      <c r="A4" s="6"/>
      <c r="B4" s="14"/>
      <c r="C4" s="16"/>
      <c r="D4" s="16"/>
      <c r="E4" s="16"/>
      <c r="F4" s="16"/>
      <c r="G4" s="16"/>
      <c r="H4" s="16"/>
      <c r="I4" s="16"/>
      <c r="J4" s="16"/>
      <c r="K4" s="16"/>
      <c r="L4" s="14"/>
      <c r="M4" s="14"/>
      <c r="N4" s="14"/>
      <c r="O4" s="14"/>
      <c r="P4" s="14"/>
      <c r="Q4" s="14"/>
      <c r="R4" s="14"/>
      <c r="S4" s="14"/>
      <c r="T4" s="14"/>
      <c r="U4" s="17"/>
      <c r="V4" s="18"/>
      <c r="W4" s="18"/>
      <c r="X4" s="18"/>
      <c r="Y4" s="18"/>
      <c r="Z4" s="18"/>
      <c r="AA4" s="18"/>
      <c r="AB4" s="18"/>
      <c r="AC4" s="18"/>
      <c r="AD4" s="18"/>
      <c r="AE4" s="18"/>
      <c r="AF4" s="19"/>
      <c r="AG4" s="18"/>
      <c r="AH4" s="7"/>
      <c r="AI4" s="9"/>
      <c r="AJ4" s="7"/>
      <c r="AK4" s="7"/>
      <c r="AL4" s="7"/>
      <c r="AM4" s="7"/>
      <c r="AN4" s="7"/>
      <c r="AO4" s="7"/>
      <c r="AP4" s="9"/>
      <c r="AQ4" s="9"/>
      <c r="AR4" s="9"/>
      <c r="AS4" s="9"/>
      <c r="AT4" s="9"/>
      <c r="AU4" s="9"/>
      <c r="AV4" s="9"/>
      <c r="AW4" s="9"/>
      <c r="AX4" s="9"/>
      <c r="AY4" s="9"/>
      <c r="AZ4" s="9"/>
      <c r="BA4" s="9"/>
      <c r="BB4" s="9"/>
      <c r="BC4" s="9"/>
      <c r="BD4" s="9"/>
      <c r="BE4" s="9"/>
      <c r="BF4" s="9"/>
      <c r="BG4" s="9"/>
      <c r="BH4" s="9"/>
      <c r="BI4" s="9"/>
      <c r="BJ4" s="9"/>
      <c r="BK4" s="9"/>
      <c r="BL4" s="9"/>
      <c r="BM4" s="9"/>
    </row>
    <row r="5" spans="1:65" s="26" customFormat="1" ht="20.75" x14ac:dyDescent="0.25">
      <c r="A5" s="6"/>
      <c r="B5" s="20" t="s">
        <v>2</v>
      </c>
      <c r="C5" s="21"/>
      <c r="D5" s="22"/>
      <c r="E5" s="22"/>
      <c r="F5" s="22"/>
      <c r="G5" s="22"/>
      <c r="H5" s="22"/>
      <c r="I5" s="22"/>
      <c r="J5" s="22"/>
      <c r="K5" s="22"/>
      <c r="L5" s="22"/>
      <c r="M5" s="22"/>
      <c r="N5" s="22"/>
      <c r="O5" s="22"/>
      <c r="P5" s="22"/>
      <c r="Q5" s="22"/>
      <c r="R5" s="23"/>
      <c r="S5" s="23"/>
      <c r="T5" s="24"/>
      <c r="U5" s="23"/>
      <c r="V5" s="23"/>
      <c r="W5" s="23"/>
      <c r="X5" s="23"/>
      <c r="Y5" s="23"/>
      <c r="Z5" s="23"/>
      <c r="AA5" s="23"/>
      <c r="AB5" s="23"/>
      <c r="AC5" s="23"/>
      <c r="AD5" s="23"/>
      <c r="AE5" s="23"/>
      <c r="AF5" s="23"/>
      <c r="AG5" s="23"/>
      <c r="AH5" s="23"/>
      <c r="AI5" s="25"/>
      <c r="AJ5" s="23"/>
      <c r="AK5" s="23"/>
      <c r="AL5" s="23"/>
      <c r="AM5" s="23"/>
      <c r="AN5" s="23"/>
      <c r="AO5" s="23"/>
      <c r="AP5" s="25"/>
      <c r="AQ5" s="25"/>
      <c r="AR5" s="25"/>
      <c r="AS5" s="25"/>
      <c r="AT5" s="25"/>
      <c r="AU5" s="25"/>
      <c r="AV5" s="25"/>
      <c r="AW5" s="25"/>
      <c r="AX5" s="25"/>
      <c r="AY5" s="25"/>
      <c r="AZ5" s="25"/>
      <c r="BA5" s="25"/>
      <c r="BB5" s="25"/>
      <c r="BC5" s="25"/>
      <c r="BD5" s="25"/>
      <c r="BE5" s="25"/>
      <c r="BF5" s="25"/>
      <c r="BG5" s="25"/>
      <c r="BH5" s="25"/>
      <c r="BI5" s="25"/>
      <c r="BJ5" s="25"/>
      <c r="BK5" s="25"/>
      <c r="BL5" s="25"/>
      <c r="BM5" s="25"/>
    </row>
    <row r="6" spans="1:65" s="33" customFormat="1" ht="20.2" customHeight="1" x14ac:dyDescent="0.25">
      <c r="A6" s="6"/>
      <c r="B6" s="13"/>
      <c r="C6" s="13"/>
      <c r="D6" s="13"/>
      <c r="E6" s="13"/>
      <c r="F6" s="13"/>
      <c r="G6" s="13"/>
      <c r="H6" s="13"/>
      <c r="I6" s="13"/>
      <c r="J6" s="13"/>
      <c r="K6" s="13"/>
      <c r="L6" s="13"/>
      <c r="M6" s="13"/>
      <c r="N6" s="27"/>
      <c r="O6" s="28"/>
      <c r="P6" s="29"/>
      <c r="Q6" s="30"/>
      <c r="R6" s="30"/>
      <c r="S6" s="29"/>
      <c r="T6" s="24"/>
      <c r="U6" s="30"/>
      <c r="V6" s="29"/>
      <c r="W6" s="30"/>
      <c r="X6" s="29"/>
      <c r="Y6" s="30"/>
      <c r="Z6" s="30"/>
      <c r="AA6" s="30"/>
      <c r="AB6" s="30"/>
      <c r="AC6" s="30"/>
      <c r="AD6" s="30"/>
      <c r="AE6" s="30"/>
      <c r="AF6" s="30"/>
      <c r="AG6" s="29"/>
      <c r="AH6" s="29"/>
      <c r="AI6" s="31"/>
      <c r="AJ6" s="32"/>
      <c r="AK6" s="13"/>
      <c r="AL6" s="13"/>
      <c r="AM6" s="13"/>
      <c r="AN6" s="13"/>
      <c r="AO6" s="13"/>
      <c r="AP6" s="27"/>
      <c r="AQ6" s="27"/>
      <c r="AR6" s="27"/>
      <c r="AS6" s="27"/>
      <c r="AT6" s="27"/>
      <c r="AU6" s="27"/>
      <c r="AV6" s="27"/>
      <c r="AW6" s="27"/>
      <c r="AX6" s="27"/>
      <c r="AY6" s="27"/>
      <c r="AZ6" s="27"/>
      <c r="BA6" s="27"/>
      <c r="BB6" s="27"/>
      <c r="BC6" s="27"/>
      <c r="BD6" s="27"/>
      <c r="BE6" s="27"/>
      <c r="BF6" s="27"/>
      <c r="BG6" s="27"/>
      <c r="BH6" s="27"/>
      <c r="BI6" s="27"/>
      <c r="BJ6" s="27"/>
      <c r="BK6" s="27"/>
      <c r="BL6" s="27"/>
      <c r="BM6" s="27"/>
    </row>
    <row r="7" spans="1:65" s="33" customFormat="1" ht="24.8" customHeight="1" x14ac:dyDescent="0.25">
      <c r="A7" s="34"/>
      <c r="B7" s="13"/>
      <c r="C7" s="210" t="str">
        <f>IF(COUNTIF(AJ9:AJ65,"必須項目がブランクです"),"★☆★入力に不足があるようですのでご確認ください★☆★","事前登録されたご担当者様より窓口へメールにて申請してください")</f>
        <v>★☆★入力に不足があるようですのでご確認ください★☆★</v>
      </c>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35"/>
      <c r="AJ7" s="13"/>
      <c r="AK7" s="13"/>
      <c r="AL7" s="13"/>
      <c r="AM7" s="13"/>
      <c r="AN7" s="13"/>
      <c r="AO7" s="13"/>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33" customFormat="1" ht="16.600000000000001" customHeight="1" x14ac:dyDescent="0.2">
      <c r="A8" s="34"/>
      <c r="B8" s="36" t="s">
        <v>56</v>
      </c>
      <c r="C8" s="37"/>
      <c r="D8" s="37"/>
      <c r="E8" s="37"/>
      <c r="F8" s="37"/>
      <c r="G8" s="37"/>
      <c r="H8" s="37"/>
      <c r="I8" s="37"/>
      <c r="J8" s="37"/>
      <c r="K8" s="37"/>
      <c r="L8" s="37"/>
      <c r="M8" s="37"/>
      <c r="N8" s="37"/>
      <c r="O8" s="37"/>
      <c r="P8" s="37"/>
      <c r="Q8" s="37"/>
      <c r="R8" s="37"/>
      <c r="S8" s="37"/>
      <c r="T8" s="38"/>
      <c r="U8" s="39" t="s">
        <v>3</v>
      </c>
      <c r="V8" s="37"/>
      <c r="W8" s="38"/>
      <c r="X8" s="37"/>
      <c r="Y8" s="38"/>
      <c r="Z8" s="38"/>
      <c r="AA8" s="40"/>
      <c r="AB8" s="40"/>
      <c r="AC8" s="40"/>
      <c r="AD8" s="40"/>
      <c r="AE8" s="40"/>
      <c r="AF8" s="40"/>
      <c r="AG8" s="13"/>
      <c r="AH8" s="13"/>
      <c r="AI8" s="35"/>
      <c r="AJ8" s="13"/>
      <c r="AK8" s="13"/>
      <c r="AL8" s="13"/>
      <c r="AM8" s="13"/>
      <c r="AN8" s="13"/>
      <c r="AO8" s="13"/>
      <c r="AP8" s="27"/>
      <c r="AQ8" s="27"/>
      <c r="AR8" s="27"/>
      <c r="AS8" s="27"/>
      <c r="AT8" s="27"/>
      <c r="AU8" s="27"/>
      <c r="AV8" s="27"/>
      <c r="AW8" s="27"/>
      <c r="AX8" s="27"/>
      <c r="AY8" s="27"/>
      <c r="AZ8" s="27"/>
      <c r="BA8" s="27"/>
      <c r="BB8" s="27"/>
      <c r="BC8" s="27"/>
      <c r="BD8" s="27"/>
      <c r="BE8" s="27"/>
      <c r="BF8" s="27"/>
      <c r="BG8" s="27"/>
      <c r="BH8" s="27"/>
      <c r="BI8" s="27"/>
      <c r="BJ8" s="27"/>
      <c r="BK8" s="27"/>
      <c r="BL8" s="27"/>
      <c r="BM8" s="27"/>
    </row>
    <row r="9" spans="1:65" s="33" customFormat="1" ht="18.75" customHeight="1" x14ac:dyDescent="0.2">
      <c r="A9" s="6"/>
      <c r="B9" s="41"/>
      <c r="C9" s="9"/>
      <c r="D9" s="35"/>
      <c r="E9" s="35"/>
      <c r="F9" s="35"/>
      <c r="G9" s="35"/>
      <c r="H9" s="35"/>
      <c r="I9" s="35"/>
      <c r="J9" s="35"/>
      <c r="K9" s="35"/>
      <c r="L9" s="35"/>
      <c r="M9" s="42"/>
      <c r="N9" s="42"/>
      <c r="O9" s="43" t="s">
        <v>4</v>
      </c>
      <c r="P9" s="44"/>
      <c r="Q9" s="44"/>
      <c r="R9" s="45"/>
      <c r="S9" s="44" t="s">
        <v>5</v>
      </c>
      <c r="T9" s="211"/>
      <c r="U9" s="212"/>
      <c r="V9" s="212"/>
      <c r="W9" s="212"/>
      <c r="X9" s="212"/>
      <c r="Y9" s="212"/>
      <c r="Z9" s="212"/>
      <c r="AA9" s="212"/>
      <c r="AB9" s="212"/>
      <c r="AC9" s="212"/>
      <c r="AD9" s="212"/>
      <c r="AE9" s="212"/>
      <c r="AF9" s="212"/>
      <c r="AG9" s="212"/>
      <c r="AH9" s="212"/>
      <c r="AI9" s="35"/>
      <c r="AJ9" s="46" t="str">
        <f>IF(T9="","必須項目がブランクです","")</f>
        <v>必須項目がブランクです</v>
      </c>
      <c r="AK9" s="13"/>
      <c r="AL9" s="13"/>
      <c r="AM9" s="13"/>
      <c r="AN9" s="13"/>
      <c r="AO9" s="13"/>
      <c r="AP9" s="27"/>
      <c r="AQ9" s="27"/>
      <c r="AR9" s="27"/>
      <c r="AS9" s="27"/>
      <c r="AT9" s="27"/>
      <c r="AU9" s="27"/>
      <c r="AV9" s="27"/>
      <c r="AW9" s="27"/>
      <c r="AX9" s="27"/>
      <c r="AY9" s="27"/>
      <c r="AZ9" s="27"/>
      <c r="BA9" s="27"/>
      <c r="BB9" s="27"/>
      <c r="BC9" s="27"/>
      <c r="BD9" s="27"/>
      <c r="BE9" s="27"/>
      <c r="BF9" s="27"/>
      <c r="BG9" s="27"/>
      <c r="BH9" s="27"/>
      <c r="BI9" s="27"/>
      <c r="BJ9" s="27"/>
      <c r="BK9" s="27"/>
      <c r="BL9" s="27"/>
      <c r="BM9" s="27"/>
    </row>
    <row r="10" spans="1:65" s="33" customFormat="1" ht="15" customHeight="1" x14ac:dyDescent="0.2">
      <c r="A10" s="6"/>
      <c r="B10" s="27"/>
      <c r="C10" s="27"/>
      <c r="D10" s="27"/>
      <c r="E10" s="27"/>
      <c r="F10" s="27"/>
      <c r="G10" s="27"/>
      <c r="H10" s="27"/>
      <c r="I10" s="27"/>
      <c r="J10" s="27"/>
      <c r="K10" s="27"/>
      <c r="L10" s="27"/>
      <c r="M10" s="27"/>
      <c r="N10" s="35"/>
      <c r="O10" s="47" t="s">
        <v>6</v>
      </c>
      <c r="P10" s="48"/>
      <c r="Q10" s="48"/>
      <c r="R10" s="49"/>
      <c r="S10" s="48" t="s">
        <v>5</v>
      </c>
      <c r="T10" s="213"/>
      <c r="U10" s="213"/>
      <c r="V10" s="213"/>
      <c r="W10" s="213"/>
      <c r="X10" s="213"/>
      <c r="Y10" s="213"/>
      <c r="Z10" s="213"/>
      <c r="AA10" s="213"/>
      <c r="AB10" s="213"/>
      <c r="AC10" s="214"/>
      <c r="AD10" s="214"/>
      <c r="AE10" s="214"/>
      <c r="AF10" s="214"/>
      <c r="AG10" s="214"/>
      <c r="AH10" s="214"/>
      <c r="AI10" s="35"/>
      <c r="AJ10" s="46"/>
      <c r="AK10" s="13"/>
      <c r="AL10" s="13"/>
      <c r="AM10" s="13"/>
      <c r="AN10" s="13"/>
      <c r="AO10" s="13"/>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row>
    <row r="11" spans="1:65" s="33" customFormat="1" ht="15" customHeight="1" x14ac:dyDescent="0.2">
      <c r="A11" s="6"/>
      <c r="B11" s="50"/>
      <c r="C11" s="50"/>
      <c r="D11" s="50"/>
      <c r="E11" s="50"/>
      <c r="F11" s="50"/>
      <c r="G11" s="50"/>
      <c r="H11" s="50"/>
      <c r="I11" s="50"/>
      <c r="J11" s="50"/>
      <c r="K11" s="50"/>
      <c r="L11" s="50"/>
      <c r="M11" s="50"/>
      <c r="N11" s="35"/>
      <c r="O11" s="47" t="s">
        <v>7</v>
      </c>
      <c r="P11" s="48"/>
      <c r="Q11" s="48"/>
      <c r="R11" s="49"/>
      <c r="S11" s="48" t="s">
        <v>8</v>
      </c>
      <c r="T11" s="209"/>
      <c r="U11" s="209"/>
      <c r="V11" s="209"/>
      <c r="W11" s="209"/>
      <c r="X11" s="209"/>
      <c r="Y11" s="209"/>
      <c r="Z11" s="209"/>
      <c r="AA11" s="209"/>
      <c r="AB11" s="209"/>
      <c r="AC11" s="209"/>
      <c r="AD11" s="209"/>
      <c r="AE11" s="209"/>
      <c r="AF11" s="209"/>
      <c r="AG11" s="209"/>
      <c r="AH11" s="209"/>
      <c r="AI11" s="35"/>
      <c r="AJ11" s="13"/>
      <c r="AK11" s="13"/>
      <c r="AL11" s="13"/>
      <c r="AM11" s="13"/>
      <c r="AN11" s="13"/>
      <c r="AO11" s="13"/>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row>
    <row r="12" spans="1:65" s="33" customFormat="1" ht="15" customHeight="1" x14ac:dyDescent="0.2">
      <c r="A12" s="6"/>
      <c r="B12" s="50"/>
      <c r="C12" s="50"/>
      <c r="D12" s="50"/>
      <c r="E12" s="50"/>
      <c r="F12" s="50"/>
      <c r="G12" s="50"/>
      <c r="H12" s="50"/>
      <c r="I12" s="50"/>
      <c r="J12" s="50"/>
      <c r="K12" s="50"/>
      <c r="L12" s="50"/>
      <c r="M12" s="50"/>
      <c r="N12" s="51"/>
      <c r="O12" s="47" t="s">
        <v>9</v>
      </c>
      <c r="P12" s="48"/>
      <c r="Q12" s="48"/>
      <c r="R12" s="49"/>
      <c r="S12" s="48" t="s">
        <v>10</v>
      </c>
      <c r="T12" s="201"/>
      <c r="U12" s="201"/>
      <c r="V12" s="201"/>
      <c r="W12" s="201"/>
      <c r="X12" s="201"/>
      <c r="Y12" s="201"/>
      <c r="Z12" s="201"/>
      <c r="AA12" s="201"/>
      <c r="AB12" s="201"/>
      <c r="AC12" s="201"/>
      <c r="AD12" s="201"/>
      <c r="AE12" s="201"/>
      <c r="AF12" s="201"/>
      <c r="AG12" s="201"/>
      <c r="AH12" s="201"/>
      <c r="AI12" s="35"/>
      <c r="AJ12" s="46" t="str">
        <f>IF(T12="","必須項目がブランクです","")</f>
        <v>必須項目がブランクです</v>
      </c>
      <c r="AK12" s="13"/>
      <c r="AL12" s="13"/>
      <c r="AM12" s="13"/>
      <c r="AN12" s="13"/>
      <c r="AO12" s="13"/>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row>
    <row r="13" spans="1:65" s="33" customFormat="1" ht="15" customHeight="1" x14ac:dyDescent="0.2">
      <c r="A13" s="6"/>
      <c r="B13" s="51"/>
      <c r="C13" s="51"/>
      <c r="D13" s="51"/>
      <c r="E13" s="51"/>
      <c r="F13" s="51"/>
      <c r="G13" s="51"/>
      <c r="H13" s="51"/>
      <c r="I13" s="51"/>
      <c r="J13" s="51"/>
      <c r="K13" s="51"/>
      <c r="L13" s="51"/>
      <c r="M13" s="51"/>
      <c r="N13" s="51"/>
      <c r="O13" s="47" t="s">
        <v>11</v>
      </c>
      <c r="P13" s="48"/>
      <c r="Q13" s="48"/>
      <c r="R13" s="49"/>
      <c r="S13" s="48" t="s">
        <v>5</v>
      </c>
      <c r="T13" s="201"/>
      <c r="U13" s="201"/>
      <c r="V13" s="201"/>
      <c r="W13" s="201"/>
      <c r="X13" s="201"/>
      <c r="Y13" s="201"/>
      <c r="Z13" s="201"/>
      <c r="AA13" s="201"/>
      <c r="AB13" s="201"/>
      <c r="AC13" s="201"/>
      <c r="AD13" s="201"/>
      <c r="AE13" s="201"/>
      <c r="AF13" s="201"/>
      <c r="AG13" s="201"/>
      <c r="AH13" s="201"/>
      <c r="AI13" s="35"/>
      <c r="AJ13" s="46" t="str">
        <f>IF(T13="","必須項目がブランクです","")</f>
        <v>必須項目がブランクです</v>
      </c>
      <c r="AK13" s="13"/>
      <c r="AL13" s="13"/>
      <c r="AM13" s="13"/>
      <c r="AN13" s="13"/>
      <c r="AO13" s="13"/>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row>
    <row r="14" spans="1:65" s="33" customFormat="1" ht="6.65" customHeight="1" x14ac:dyDescent="0.2">
      <c r="A14" s="6"/>
      <c r="B14" s="27"/>
      <c r="C14" s="27"/>
      <c r="D14" s="27"/>
      <c r="E14" s="35"/>
      <c r="F14" s="35"/>
      <c r="G14" s="35"/>
      <c r="H14" s="35"/>
      <c r="I14" s="35"/>
      <c r="J14" s="35"/>
      <c r="K14" s="35"/>
      <c r="L14" s="35"/>
      <c r="M14" s="35"/>
      <c r="N14" s="35"/>
      <c r="O14" s="35"/>
      <c r="P14" s="27"/>
      <c r="Q14" s="27"/>
      <c r="R14" s="52"/>
      <c r="S14" s="53"/>
      <c r="T14" s="53"/>
      <c r="U14" s="52"/>
      <c r="V14" s="54"/>
      <c r="W14" s="55"/>
      <c r="X14" s="55"/>
      <c r="Y14" s="55"/>
      <c r="Z14" s="55"/>
      <c r="AA14" s="55"/>
      <c r="AB14" s="55"/>
      <c r="AC14" s="55"/>
      <c r="AD14" s="55"/>
      <c r="AE14" s="55"/>
      <c r="AF14" s="55"/>
      <c r="AG14" s="55"/>
      <c r="AH14" s="35"/>
      <c r="AI14" s="35"/>
      <c r="AJ14" s="13"/>
      <c r="AK14" s="13"/>
      <c r="AL14" s="13"/>
      <c r="AM14" s="13"/>
      <c r="AN14" s="13"/>
      <c r="AO14" s="13"/>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row>
    <row r="15" spans="1:65" s="69" customFormat="1" ht="15" customHeight="1" x14ac:dyDescent="0.2">
      <c r="A15" s="56"/>
      <c r="B15" s="57" t="s">
        <v>12</v>
      </c>
      <c r="C15" s="58"/>
      <c r="D15" s="59"/>
      <c r="E15" s="59"/>
      <c r="F15" s="59"/>
      <c r="G15" s="59"/>
      <c r="H15" s="202"/>
      <c r="I15" s="202"/>
      <c r="J15" s="202"/>
      <c r="K15" s="202"/>
      <c r="L15" s="60" t="s">
        <v>341</v>
      </c>
      <c r="M15" s="58"/>
      <c r="N15" s="59"/>
      <c r="O15" s="61"/>
      <c r="P15" s="62"/>
      <c r="Q15" s="62"/>
      <c r="R15" s="62"/>
      <c r="S15" s="61"/>
      <c r="T15" s="63"/>
      <c r="U15" s="64"/>
      <c r="V15" s="64"/>
      <c r="W15" s="65"/>
      <c r="X15" s="65"/>
      <c r="Y15" s="65"/>
      <c r="Z15" s="65"/>
      <c r="AA15" s="65"/>
      <c r="AB15" s="66"/>
      <c r="AC15" s="66"/>
      <c r="AD15" s="66"/>
      <c r="AE15" s="66"/>
      <c r="AF15" s="66"/>
      <c r="AG15" s="67"/>
      <c r="AH15" s="67"/>
      <c r="AI15" s="67"/>
      <c r="AJ15" s="61"/>
      <c r="AK15" s="61"/>
      <c r="AL15" s="61"/>
      <c r="AM15" s="61"/>
      <c r="AN15" s="61"/>
      <c r="AO15" s="61"/>
      <c r="AP15" s="68"/>
      <c r="AQ15" s="68"/>
      <c r="AR15" s="68" t="s">
        <v>310</v>
      </c>
      <c r="AS15" s="68"/>
      <c r="AT15" s="68"/>
      <c r="AU15" s="68"/>
      <c r="AV15" s="68"/>
      <c r="AW15" s="68"/>
      <c r="AX15" s="68"/>
      <c r="AY15" s="68"/>
      <c r="AZ15" s="68"/>
      <c r="BA15" s="68"/>
      <c r="BB15" s="68"/>
      <c r="BC15" s="68"/>
      <c r="BD15" s="68"/>
      <c r="BE15" s="68"/>
      <c r="BF15" s="68"/>
      <c r="BG15" s="68"/>
      <c r="BH15" s="68"/>
      <c r="BI15" s="68"/>
      <c r="BJ15" s="68"/>
      <c r="BK15" s="68"/>
      <c r="BL15" s="68"/>
      <c r="BM15" s="68"/>
    </row>
    <row r="16" spans="1:65" s="68" customFormat="1" ht="5.65" customHeight="1" thickBot="1" x14ac:dyDescent="0.25">
      <c r="A16" s="70"/>
      <c r="B16" s="7"/>
      <c r="C16" s="61"/>
      <c r="D16" s="62"/>
      <c r="E16" s="62"/>
      <c r="F16" s="62"/>
      <c r="G16" s="62"/>
      <c r="H16" s="62"/>
      <c r="I16" s="62"/>
      <c r="J16" s="62"/>
      <c r="K16" s="62"/>
      <c r="L16" s="62"/>
      <c r="M16" s="62"/>
      <c r="N16" s="62"/>
      <c r="O16" s="61"/>
      <c r="P16" s="63"/>
      <c r="Q16" s="64"/>
      <c r="R16" s="64"/>
      <c r="S16" s="63"/>
      <c r="T16" s="64"/>
      <c r="U16" s="64"/>
      <c r="V16" s="64"/>
      <c r="W16" s="65"/>
      <c r="X16" s="65"/>
      <c r="Y16" s="65"/>
      <c r="Z16" s="65"/>
      <c r="AA16" s="65"/>
      <c r="AB16" s="66"/>
      <c r="AC16" s="66"/>
      <c r="AD16" s="66"/>
      <c r="AE16" s="66"/>
      <c r="AF16" s="66"/>
      <c r="AG16" s="67"/>
      <c r="AH16" s="67"/>
      <c r="AI16" s="67"/>
      <c r="AJ16" s="61"/>
      <c r="AK16" s="61"/>
      <c r="AL16" s="61"/>
      <c r="AM16" s="61"/>
      <c r="AN16" s="61"/>
      <c r="AO16" s="61"/>
      <c r="AR16" s="68" t="s">
        <v>311</v>
      </c>
    </row>
    <row r="17" spans="1:65" s="68" customFormat="1" ht="15.55" customHeight="1" thickTop="1" thickBot="1" x14ac:dyDescent="0.25">
      <c r="A17" s="70"/>
      <c r="B17" s="71" t="s">
        <v>13</v>
      </c>
      <c r="C17" s="61"/>
      <c r="D17" s="62"/>
      <c r="E17" s="62"/>
      <c r="F17" s="62"/>
      <c r="G17" s="62"/>
      <c r="H17" s="203"/>
      <c r="I17" s="204"/>
      <c r="J17" s="204"/>
      <c r="K17" s="205"/>
      <c r="L17" s="62" t="s">
        <v>342</v>
      </c>
      <c r="M17" s="61"/>
      <c r="N17" s="61"/>
      <c r="O17" s="61"/>
      <c r="P17" s="61"/>
      <c r="Q17" s="61"/>
      <c r="R17" s="61"/>
      <c r="S17" s="61"/>
      <c r="T17" s="62"/>
      <c r="U17" s="62"/>
      <c r="V17" s="61"/>
      <c r="W17" s="63"/>
      <c r="X17" s="64"/>
      <c r="Y17" s="65"/>
      <c r="Z17" s="65"/>
      <c r="AA17" s="65"/>
      <c r="AB17" s="66"/>
      <c r="AC17" s="66"/>
      <c r="AD17" s="66"/>
      <c r="AE17" s="66"/>
      <c r="AF17" s="66"/>
      <c r="AG17" s="67"/>
      <c r="AH17" s="67"/>
      <c r="AI17" s="67"/>
      <c r="AJ17" s="61"/>
      <c r="AK17" s="61"/>
      <c r="AL17" s="61"/>
      <c r="AM17" s="61"/>
      <c r="AN17" s="61"/>
      <c r="AO17" s="61"/>
    </row>
    <row r="18" spans="1:65" s="68" customFormat="1" ht="11.25" customHeight="1" thickTop="1" x14ac:dyDescent="0.2">
      <c r="A18" s="70"/>
      <c r="B18" s="13"/>
      <c r="C18" s="13"/>
      <c r="D18" s="13"/>
      <c r="E18" s="17"/>
      <c r="F18" s="17"/>
      <c r="G18" s="17"/>
      <c r="H18" s="17"/>
      <c r="I18" s="17"/>
      <c r="J18" s="17"/>
      <c r="K18" s="17"/>
      <c r="L18" s="62"/>
      <c r="M18" s="62"/>
      <c r="N18" s="62"/>
      <c r="O18" s="61"/>
      <c r="P18" s="63"/>
      <c r="Q18" s="64"/>
      <c r="R18" s="64"/>
      <c r="S18" s="63"/>
      <c r="T18" s="64"/>
      <c r="U18" s="64"/>
      <c r="V18" s="64"/>
      <c r="W18" s="65"/>
      <c r="X18" s="65"/>
      <c r="Y18" s="65"/>
      <c r="Z18" s="65"/>
      <c r="AA18" s="65"/>
      <c r="AB18" s="66"/>
      <c r="AC18" s="66"/>
      <c r="AD18" s="66"/>
      <c r="AE18" s="66"/>
      <c r="AF18" s="66"/>
      <c r="AG18" s="67"/>
      <c r="AH18" s="67"/>
      <c r="AI18" s="67"/>
      <c r="AJ18" s="61"/>
      <c r="AK18" s="61"/>
      <c r="AL18" s="61"/>
      <c r="AM18" s="61"/>
      <c r="AN18" s="61"/>
      <c r="AO18" s="61"/>
    </row>
    <row r="19" spans="1:65" s="73" customFormat="1" ht="18" customHeight="1" x14ac:dyDescent="0.2">
      <c r="A19" s="6"/>
      <c r="B19" s="72" t="s">
        <v>14</v>
      </c>
      <c r="C19" s="7"/>
      <c r="D19" s="7"/>
      <c r="E19" s="7"/>
      <c r="F19" s="7"/>
      <c r="G19" s="7"/>
      <c r="H19" s="7"/>
      <c r="I19" s="7"/>
      <c r="J19" s="7"/>
      <c r="K19" s="9"/>
      <c r="L19" s="9"/>
      <c r="M19" s="9"/>
      <c r="N19" s="9"/>
      <c r="O19" s="9"/>
      <c r="P19" s="9"/>
      <c r="W19" s="74"/>
      <c r="Z19" s="74"/>
      <c r="AA19" s="74"/>
      <c r="AB19" s="74"/>
      <c r="AC19" s="75"/>
      <c r="AD19" s="75"/>
      <c r="AE19" s="75"/>
      <c r="AF19" s="75"/>
      <c r="AG19" s="74"/>
      <c r="AH19" s="74"/>
      <c r="AI19" s="74"/>
      <c r="AJ19" s="76"/>
      <c r="AK19" s="76"/>
      <c r="AL19" s="76"/>
      <c r="AM19" s="76"/>
      <c r="AN19" s="76"/>
      <c r="AO19" s="76"/>
    </row>
    <row r="20" spans="1:65" ht="3.05" customHeight="1" x14ac:dyDescent="0.2">
      <c r="B20" s="7"/>
      <c r="C20" s="7"/>
      <c r="D20" s="7"/>
      <c r="E20" s="7"/>
      <c r="F20" s="7"/>
      <c r="G20" s="7"/>
      <c r="H20" s="7"/>
      <c r="I20" s="7"/>
      <c r="J20" s="7"/>
      <c r="L20" s="77"/>
      <c r="AH20" s="78"/>
      <c r="AI20" s="77"/>
    </row>
    <row r="21" spans="1:65" s="33" customFormat="1" ht="15" customHeight="1" x14ac:dyDescent="0.2">
      <c r="A21" s="79"/>
      <c r="B21" s="80" t="s">
        <v>15</v>
      </c>
      <c r="C21" s="81"/>
      <c r="D21" s="81"/>
      <c r="E21" s="81"/>
      <c r="F21" s="81"/>
      <c r="G21" s="81"/>
      <c r="H21" s="81"/>
      <c r="I21" s="82"/>
      <c r="J21" s="83" t="s">
        <v>16</v>
      </c>
      <c r="K21" s="206"/>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8"/>
      <c r="AI21" s="84"/>
      <c r="AJ21" s="46" t="str">
        <f>IF(K21="","必須項目がブランクです","")</f>
        <v>必須項目がブランクです</v>
      </c>
      <c r="AK21" s="13"/>
      <c r="AL21" s="13"/>
      <c r="AM21" s="13"/>
      <c r="AN21" s="13"/>
      <c r="AO21" s="13"/>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row>
    <row r="22" spans="1:65" s="33" customFormat="1" ht="15" customHeight="1" x14ac:dyDescent="0.2">
      <c r="A22" s="79"/>
      <c r="B22" s="85" t="s">
        <v>17</v>
      </c>
      <c r="C22" s="86"/>
      <c r="D22" s="86"/>
      <c r="E22" s="86"/>
      <c r="F22" s="86"/>
      <c r="G22" s="86"/>
      <c r="H22" s="86"/>
      <c r="I22" s="87"/>
      <c r="J22" s="83" t="s">
        <v>5</v>
      </c>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6"/>
      <c r="AI22" s="84"/>
      <c r="AJ22" s="46"/>
      <c r="AK22" s="13"/>
      <c r="AL22" s="13"/>
      <c r="AM22" s="13"/>
      <c r="AN22" s="13"/>
      <c r="AO22" s="13"/>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row>
    <row r="23" spans="1:65" s="33" customFormat="1" ht="15" customHeight="1" x14ac:dyDescent="0.2">
      <c r="A23" s="79"/>
      <c r="B23" s="85" t="s">
        <v>18</v>
      </c>
      <c r="C23" s="86"/>
      <c r="D23" s="86"/>
      <c r="E23" s="86"/>
      <c r="F23" s="86"/>
      <c r="G23" s="86"/>
      <c r="H23" s="86"/>
      <c r="I23" s="87"/>
      <c r="J23" s="83" t="s">
        <v>5</v>
      </c>
      <c r="K23" s="217"/>
      <c r="L23" s="218"/>
      <c r="M23" s="218"/>
      <c r="N23" s="218"/>
      <c r="O23" s="218"/>
      <c r="P23" s="218"/>
      <c r="Q23" s="74"/>
      <c r="R23" s="219"/>
      <c r="S23" s="219"/>
      <c r="T23" s="219"/>
      <c r="U23" s="219"/>
      <c r="V23" s="219"/>
      <c r="W23" s="219"/>
      <c r="X23" s="74"/>
      <c r="Y23" s="219"/>
      <c r="Z23" s="219"/>
      <c r="AA23" s="219"/>
      <c r="AB23" s="219"/>
      <c r="AC23" s="219"/>
      <c r="AD23" s="219"/>
      <c r="AE23" s="74"/>
      <c r="AF23" s="74"/>
      <c r="AG23" s="74"/>
      <c r="AH23" s="88"/>
      <c r="AI23" s="84"/>
      <c r="AJ23" s="46"/>
      <c r="AK23" s="13"/>
      <c r="AL23" s="13"/>
      <c r="AM23" s="13"/>
      <c r="AN23" s="13"/>
      <c r="AO23" s="13"/>
      <c r="AP23" s="27"/>
      <c r="AQ23" s="27"/>
      <c r="AR23" s="27"/>
      <c r="AS23" s="27"/>
      <c r="AT23" s="27"/>
      <c r="AU23" s="27"/>
      <c r="AV23" s="27"/>
      <c r="AW23" s="27"/>
      <c r="AX23" s="27"/>
      <c r="AY23" s="27"/>
      <c r="AZ23" s="27"/>
      <c r="BA23" s="27"/>
      <c r="BB23" s="27"/>
      <c r="BC23" s="27"/>
      <c r="BD23" s="27"/>
      <c r="BE23" s="27"/>
      <c r="BF23" s="27"/>
      <c r="BG23" s="27"/>
      <c r="BH23" s="27"/>
      <c r="BI23" s="27"/>
      <c r="BJ23" s="27"/>
      <c r="BK23" s="27"/>
      <c r="BL23" s="27"/>
      <c r="BM23" s="27"/>
    </row>
    <row r="24" spans="1:65" s="33" customFormat="1" ht="15" customHeight="1" x14ac:dyDescent="0.2">
      <c r="A24" s="79"/>
      <c r="B24" s="89" t="s">
        <v>19</v>
      </c>
      <c r="C24" s="90"/>
      <c r="D24" s="90"/>
      <c r="E24" s="90"/>
      <c r="F24" s="90"/>
      <c r="G24" s="90"/>
      <c r="H24" s="90"/>
      <c r="I24" s="91"/>
      <c r="J24" s="83" t="s">
        <v>8</v>
      </c>
      <c r="K24" s="206"/>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8"/>
      <c r="AI24" s="84"/>
      <c r="AJ24" s="46" t="str">
        <f>IF(K24="","必須項目がブランクです","")</f>
        <v>必須項目がブランクです</v>
      </c>
      <c r="AK24" s="13"/>
      <c r="AL24" s="13"/>
      <c r="AM24" s="13"/>
      <c r="AN24" s="13"/>
      <c r="AO24" s="13"/>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row>
    <row r="25" spans="1:65" s="77" customFormat="1" ht="4.2" customHeight="1" thickBot="1" x14ac:dyDescent="0.25">
      <c r="A25" s="92"/>
      <c r="U25" s="93"/>
      <c r="AI25" s="94"/>
      <c r="AJ25" s="46"/>
      <c r="AK25" s="18"/>
      <c r="AL25" s="18"/>
      <c r="AM25" s="18"/>
      <c r="AN25" s="18"/>
      <c r="AO25" s="18"/>
    </row>
    <row r="26" spans="1:65" s="10" customFormat="1" ht="16.45" customHeight="1" thickTop="1" thickBot="1" x14ac:dyDescent="0.25">
      <c r="A26" s="79"/>
      <c r="B26" s="95" t="s">
        <v>20</v>
      </c>
      <c r="C26" s="96"/>
      <c r="D26" s="97"/>
      <c r="E26" s="98"/>
      <c r="F26" s="98"/>
      <c r="G26" s="98"/>
      <c r="H26" s="98"/>
      <c r="I26" s="98"/>
      <c r="J26" s="98"/>
      <c r="K26" s="98"/>
      <c r="L26" s="220" t="s">
        <v>310</v>
      </c>
      <c r="M26" s="221"/>
      <c r="N26" s="221"/>
      <c r="O26" s="221"/>
      <c r="P26" s="221"/>
      <c r="Q26" s="221"/>
      <c r="R26" s="221"/>
      <c r="S26" s="221"/>
      <c r="T26" s="222"/>
      <c r="U26" s="99"/>
      <c r="V26" s="99"/>
      <c r="W26" s="99"/>
      <c r="X26" s="99"/>
      <c r="Y26" s="99"/>
      <c r="Z26" s="99"/>
      <c r="AA26" s="99"/>
      <c r="AB26" s="99"/>
      <c r="AC26" s="99"/>
      <c r="AD26" s="99"/>
      <c r="AE26" s="99"/>
      <c r="AF26" s="99"/>
      <c r="AG26" s="99"/>
      <c r="AH26" s="100"/>
      <c r="AI26" s="94"/>
      <c r="AJ26" s="46" t="str">
        <f>IF(L26="","必須項目がブランクです","")</f>
        <v/>
      </c>
      <c r="AK26" s="7"/>
      <c r="AL26" s="7"/>
      <c r="AM26" s="7"/>
      <c r="AN26" s="101" t="s">
        <v>26</v>
      </c>
      <c r="AO26" s="7"/>
      <c r="AP26" s="9"/>
      <c r="AQ26" s="9"/>
      <c r="AR26" s="9"/>
      <c r="AS26" s="9"/>
      <c r="AT26" s="9"/>
      <c r="AU26" s="9"/>
      <c r="AV26" s="9"/>
      <c r="AW26" s="9"/>
      <c r="AX26" s="9"/>
      <c r="AY26" s="9"/>
      <c r="AZ26" s="9"/>
      <c r="BA26" s="9"/>
      <c r="BB26" s="9"/>
      <c r="BC26" s="9"/>
      <c r="BD26" s="9"/>
      <c r="BE26" s="9"/>
      <c r="BF26" s="9"/>
      <c r="BG26" s="9"/>
      <c r="BH26" s="9"/>
      <c r="BI26" s="9"/>
      <c r="BJ26" s="9"/>
      <c r="BK26" s="9"/>
      <c r="BL26" s="9"/>
      <c r="BM26" s="9"/>
    </row>
    <row r="27" spans="1:65" s="10" customFormat="1" ht="16.45" customHeight="1" thickTop="1" thickBot="1" x14ac:dyDescent="0.25">
      <c r="A27" s="79"/>
      <c r="B27" s="102"/>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103"/>
      <c r="AI27" s="94"/>
      <c r="AJ27" s="7"/>
      <c r="AK27" s="7"/>
      <c r="AL27" s="7"/>
      <c r="AM27" s="7"/>
      <c r="AN27" s="104" t="s">
        <v>21</v>
      </c>
      <c r="AO27" s="7"/>
      <c r="AP27" s="9"/>
      <c r="AQ27" s="9"/>
      <c r="AR27" s="9"/>
      <c r="AS27" s="9"/>
      <c r="AT27" s="9"/>
      <c r="AU27" s="9"/>
      <c r="AV27" s="9"/>
      <c r="AW27" s="9"/>
      <c r="AX27" s="9"/>
      <c r="AY27" s="9"/>
      <c r="AZ27" s="9"/>
      <c r="BA27" s="9"/>
      <c r="BB27" s="9"/>
      <c r="BC27" s="9"/>
      <c r="BD27" s="9"/>
      <c r="BE27" s="9"/>
      <c r="BF27" s="9"/>
      <c r="BG27" s="9"/>
      <c r="BH27" s="9"/>
      <c r="BI27" s="9"/>
      <c r="BJ27" s="9"/>
      <c r="BK27" s="9"/>
      <c r="BL27" s="9"/>
      <c r="BM27" s="9"/>
    </row>
    <row r="28" spans="1:65" ht="2.6" customHeight="1" thickTop="1" thickBot="1" x14ac:dyDescent="0.25">
      <c r="A28" s="92"/>
      <c r="B28" s="77"/>
      <c r="C28" s="77"/>
      <c r="D28" s="77"/>
      <c r="E28" s="77"/>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94"/>
    </row>
    <row r="29" spans="1:65" s="10" customFormat="1" ht="16.149999999999999" customHeight="1" thickTop="1" thickBot="1" x14ac:dyDescent="0.25">
      <c r="A29" s="79"/>
      <c r="B29" s="80" t="s">
        <v>343</v>
      </c>
      <c r="C29" s="105"/>
      <c r="D29" s="105"/>
      <c r="E29" s="105"/>
      <c r="F29" s="105"/>
      <c r="G29" s="105"/>
      <c r="H29" s="105"/>
      <c r="I29" s="105"/>
      <c r="J29" s="104" t="s">
        <v>26</v>
      </c>
      <c r="K29" s="105" t="s">
        <v>22</v>
      </c>
      <c r="L29" s="105"/>
      <c r="M29" s="105" t="s">
        <v>23</v>
      </c>
      <c r="N29" s="106" t="s">
        <v>24</v>
      </c>
      <c r="O29" s="107"/>
      <c r="P29" s="107"/>
      <c r="Q29" s="107"/>
      <c r="R29" s="245"/>
      <c r="S29" s="245"/>
      <c r="T29" s="245"/>
      <c r="U29" s="245"/>
      <c r="V29" s="245"/>
      <c r="W29" s="245"/>
      <c r="X29" s="245"/>
      <c r="Y29" s="245"/>
      <c r="Z29" s="245"/>
      <c r="AA29" s="245"/>
      <c r="AB29" s="245"/>
      <c r="AC29" s="108" t="s">
        <v>25</v>
      </c>
      <c r="AD29" s="109"/>
      <c r="AE29" s="245"/>
      <c r="AF29" s="245"/>
      <c r="AG29" s="245"/>
      <c r="AH29" s="246"/>
      <c r="AI29" s="94"/>
      <c r="AJ29" s="46" t="str">
        <f>IF(J29="",IF(J31="", "必須項目がブランクです",""),"")</f>
        <v/>
      </c>
      <c r="AK29" s="7"/>
      <c r="AL29" s="7"/>
      <c r="AM29" s="71" t="str">
        <f>IF(J29="",IF(J31="", "協業案件か「はい」「いいえ」を選択してください",""),"")</f>
        <v/>
      </c>
      <c r="AN29" s="7"/>
      <c r="AO29" s="7"/>
      <c r="AP29" s="9"/>
      <c r="AQ29" s="9"/>
      <c r="AR29" s="9"/>
      <c r="AS29" s="9"/>
      <c r="AT29" s="9"/>
      <c r="AU29" s="9"/>
      <c r="AV29" s="9"/>
      <c r="AW29" s="9"/>
      <c r="AX29" s="9"/>
      <c r="AY29" s="9"/>
      <c r="AZ29" s="9"/>
      <c r="BA29" s="9"/>
      <c r="BB29" s="9"/>
      <c r="BC29" s="9"/>
      <c r="BD29" s="9"/>
      <c r="BE29" s="9"/>
      <c r="BF29" s="9"/>
      <c r="BG29" s="9"/>
      <c r="BH29" s="9"/>
      <c r="BI29" s="9"/>
      <c r="BJ29" s="9"/>
      <c r="BK29" s="9"/>
      <c r="BL29" s="9"/>
      <c r="BM29" s="9"/>
    </row>
    <row r="30" spans="1:65" s="10" customFormat="1" ht="3.05" customHeight="1" thickTop="1" thickBot="1" x14ac:dyDescent="0.25">
      <c r="A30" s="110"/>
      <c r="B30" s="111"/>
      <c r="C30" s="112"/>
      <c r="D30" s="112"/>
      <c r="E30" s="112"/>
      <c r="F30" s="112"/>
      <c r="G30" s="112"/>
      <c r="H30" s="112"/>
      <c r="I30" s="112"/>
      <c r="J30" s="113"/>
      <c r="K30" s="112"/>
      <c r="L30" s="112"/>
      <c r="M30" s="112"/>
      <c r="N30" s="112"/>
      <c r="O30" s="114"/>
      <c r="P30" s="114"/>
      <c r="Q30" s="114"/>
      <c r="R30" s="115"/>
      <c r="S30" s="115"/>
      <c r="T30" s="115"/>
      <c r="U30" s="115"/>
      <c r="V30" s="115"/>
      <c r="W30" s="115"/>
      <c r="X30" s="115"/>
      <c r="Y30" s="115"/>
      <c r="Z30" s="115"/>
      <c r="AA30" s="115"/>
      <c r="AB30" s="115"/>
      <c r="AC30" s="115"/>
      <c r="AD30" s="115"/>
      <c r="AE30" s="115"/>
      <c r="AF30" s="115"/>
      <c r="AG30" s="115"/>
      <c r="AH30" s="116"/>
      <c r="AI30" s="94"/>
      <c r="AJ30" s="7"/>
      <c r="AK30" s="7"/>
      <c r="AL30" s="7"/>
      <c r="AM30" s="7"/>
      <c r="AN30" s="7"/>
      <c r="AO30" s="7"/>
      <c r="AP30" s="9"/>
      <c r="AQ30" s="9"/>
      <c r="AR30" s="9"/>
      <c r="AS30" s="9"/>
      <c r="AT30" s="9"/>
      <c r="AU30" s="9"/>
      <c r="AV30" s="9"/>
      <c r="AW30" s="9"/>
      <c r="AX30" s="9"/>
      <c r="AY30" s="9"/>
      <c r="AZ30" s="9"/>
      <c r="BA30" s="9"/>
      <c r="BB30" s="9"/>
      <c r="BC30" s="9"/>
      <c r="BD30" s="9"/>
      <c r="BE30" s="9"/>
      <c r="BF30" s="9"/>
      <c r="BG30" s="9"/>
      <c r="BH30" s="9"/>
      <c r="BI30" s="9"/>
      <c r="BJ30" s="9"/>
      <c r="BK30" s="9"/>
      <c r="BL30" s="9"/>
      <c r="BM30" s="9"/>
    </row>
    <row r="31" spans="1:65" s="10" customFormat="1" ht="18" customHeight="1" thickTop="1" thickBot="1" x14ac:dyDescent="0.25">
      <c r="A31" s="79"/>
      <c r="B31" s="111"/>
      <c r="C31" s="112"/>
      <c r="D31" s="112"/>
      <c r="E31" s="112"/>
      <c r="F31" s="112"/>
      <c r="G31" s="112"/>
      <c r="H31" s="112"/>
      <c r="I31" s="112"/>
      <c r="J31" s="104" t="s">
        <v>26</v>
      </c>
      <c r="K31" s="223" t="s">
        <v>27</v>
      </c>
      <c r="L31" s="224"/>
      <c r="M31" s="224"/>
      <c r="N31" s="224"/>
      <c r="O31" s="224"/>
      <c r="P31" s="224"/>
      <c r="Q31" s="224"/>
      <c r="R31" s="117" t="s">
        <v>25</v>
      </c>
      <c r="S31" s="118"/>
      <c r="T31" s="225"/>
      <c r="U31" s="225"/>
      <c r="V31" s="225"/>
      <c r="W31" s="225"/>
      <c r="X31" s="225"/>
      <c r="Y31" s="225"/>
      <c r="Z31" s="119"/>
      <c r="AA31" s="119"/>
      <c r="AB31" s="119"/>
      <c r="AC31" s="119"/>
      <c r="AD31" s="119"/>
      <c r="AE31" s="119"/>
      <c r="AF31" s="119"/>
      <c r="AG31" s="119"/>
      <c r="AH31" s="120"/>
      <c r="AI31" s="94"/>
      <c r="AJ31" s="46" t="str">
        <f>IF(AE29="",IF(T31="","必須項目がブランクです",""),"")</f>
        <v>必須項目がブランクです</v>
      </c>
      <c r="AK31" s="7"/>
      <c r="AL31" s="7"/>
      <c r="AM31" s="71" t="str">
        <f>IF(AE29="",IF(T31="","レノボ営業部員もしくは支援部員の名前を記入してください",""),"")</f>
        <v>レノボ営業部員もしくは支援部員の名前を記入してください</v>
      </c>
      <c r="AN31" s="7"/>
      <c r="AO31" s="7"/>
      <c r="AP31" s="9"/>
      <c r="AQ31" s="9"/>
      <c r="AR31" s="9"/>
      <c r="AS31" s="9"/>
      <c r="AT31" s="9"/>
      <c r="AU31" s="9"/>
      <c r="AV31" s="9"/>
      <c r="AW31" s="9"/>
      <c r="AX31" s="9"/>
      <c r="AY31" s="9"/>
      <c r="AZ31" s="9"/>
      <c r="BA31" s="9"/>
      <c r="BB31" s="9"/>
      <c r="BC31" s="9"/>
      <c r="BD31" s="9"/>
      <c r="BE31" s="9"/>
      <c r="BF31" s="9"/>
      <c r="BG31" s="9"/>
      <c r="BH31" s="9"/>
      <c r="BI31" s="9"/>
      <c r="BJ31" s="9"/>
      <c r="BK31" s="9"/>
      <c r="BL31" s="9"/>
      <c r="BM31" s="9"/>
    </row>
    <row r="32" spans="1:65" s="10" customFormat="1" ht="15" customHeight="1" thickTop="1" x14ac:dyDescent="0.2">
      <c r="A32" s="79"/>
      <c r="B32" s="80" t="s">
        <v>28</v>
      </c>
      <c r="C32" s="121" t="s">
        <v>29</v>
      </c>
      <c r="D32" s="105"/>
      <c r="E32" s="105"/>
      <c r="F32" s="105"/>
      <c r="G32" s="105"/>
      <c r="H32" s="105"/>
      <c r="I32" s="105"/>
      <c r="J32" s="122" t="s">
        <v>10</v>
      </c>
      <c r="K32" s="226"/>
      <c r="L32" s="226"/>
      <c r="M32" s="226"/>
      <c r="N32" s="226"/>
      <c r="O32" s="226"/>
      <c r="P32" s="226"/>
      <c r="Q32" s="226"/>
      <c r="R32" s="226"/>
      <c r="S32" s="226"/>
      <c r="T32" s="226"/>
      <c r="U32" s="226"/>
      <c r="V32" s="226"/>
      <c r="W32" s="226"/>
      <c r="X32" s="226"/>
      <c r="Y32" s="226"/>
      <c r="Z32" s="226"/>
      <c r="AA32" s="226"/>
      <c r="AB32" s="226"/>
      <c r="AC32" s="226"/>
      <c r="AD32" s="226"/>
      <c r="AE32" s="226"/>
      <c r="AF32" s="226"/>
      <c r="AG32" s="226"/>
      <c r="AH32" s="227"/>
      <c r="AI32" s="123"/>
      <c r="AJ32" s="50"/>
      <c r="AK32" s="18"/>
      <c r="AL32" s="7"/>
      <c r="AM32" s="7"/>
      <c r="AN32" s="7"/>
      <c r="AO32" s="7"/>
      <c r="AP32" s="9"/>
      <c r="AQ32" s="9"/>
      <c r="AR32" s="9"/>
      <c r="AS32" s="9"/>
      <c r="AT32" s="9"/>
      <c r="AU32" s="9"/>
      <c r="AV32" s="9"/>
      <c r="AW32" s="9"/>
      <c r="AX32" s="9"/>
      <c r="AY32" s="9"/>
      <c r="AZ32" s="9"/>
      <c r="BA32" s="9"/>
      <c r="BB32" s="9"/>
      <c r="BC32" s="9"/>
      <c r="BD32" s="9"/>
      <c r="BE32" s="9"/>
      <c r="BF32" s="9"/>
      <c r="BG32" s="9"/>
      <c r="BH32" s="9"/>
      <c r="BI32" s="9"/>
      <c r="BJ32" s="9"/>
      <c r="BK32" s="9"/>
      <c r="BL32" s="9"/>
      <c r="BM32" s="9"/>
    </row>
    <row r="33" spans="1:65" s="10" customFormat="1" ht="15" customHeight="1" thickBot="1" x14ac:dyDescent="0.25">
      <c r="A33" s="79"/>
      <c r="B33" s="124"/>
      <c r="C33" s="125"/>
      <c r="D33" s="125"/>
      <c r="E33" s="125"/>
      <c r="F33" s="125"/>
      <c r="G33" s="125"/>
      <c r="H33" s="125"/>
      <c r="I33" s="125"/>
      <c r="J33" s="125"/>
      <c r="K33" s="228"/>
      <c r="L33" s="228"/>
      <c r="M33" s="228"/>
      <c r="N33" s="228"/>
      <c r="O33" s="228"/>
      <c r="P33" s="228"/>
      <c r="Q33" s="228"/>
      <c r="R33" s="228"/>
      <c r="S33" s="228"/>
      <c r="T33" s="229"/>
      <c r="U33" s="229"/>
      <c r="V33" s="229"/>
      <c r="W33" s="229"/>
      <c r="X33" s="229"/>
      <c r="Y33" s="229"/>
      <c r="Z33" s="229"/>
      <c r="AA33" s="229"/>
      <c r="AB33" s="229"/>
      <c r="AC33" s="228"/>
      <c r="AD33" s="228"/>
      <c r="AE33" s="228"/>
      <c r="AF33" s="228"/>
      <c r="AG33" s="228"/>
      <c r="AH33" s="230"/>
      <c r="AI33" s="77"/>
      <c r="AJ33" s="46" t="str">
        <f>IF(K32="","必須項目がブランクです","")</f>
        <v>必須項目がブランクです</v>
      </c>
      <c r="AK33" s="7"/>
      <c r="AL33" s="7"/>
      <c r="AM33" s="7"/>
      <c r="AN33" s="7"/>
      <c r="AO33" s="7"/>
      <c r="AP33" s="9"/>
      <c r="AQ33" s="9"/>
      <c r="AR33" s="9"/>
      <c r="AS33" s="9"/>
      <c r="AT33" s="9"/>
      <c r="AU33" s="9"/>
      <c r="AV33" s="9"/>
      <c r="AW33" s="9"/>
      <c r="AX33" s="9"/>
      <c r="AY33" s="9"/>
      <c r="AZ33" s="9"/>
      <c r="BA33" s="9"/>
      <c r="BB33" s="9"/>
      <c r="BC33" s="9"/>
      <c r="BD33" s="9"/>
      <c r="BE33" s="9"/>
      <c r="BF33" s="9"/>
      <c r="BG33" s="9"/>
      <c r="BH33" s="9"/>
      <c r="BI33" s="9"/>
      <c r="BJ33" s="9"/>
      <c r="BK33" s="9"/>
      <c r="BL33" s="9"/>
      <c r="BM33" s="9"/>
    </row>
    <row r="34" spans="1:65" s="10" customFormat="1" ht="26.65" customHeight="1" thickTop="1" thickBot="1" x14ac:dyDescent="0.25">
      <c r="A34" s="79"/>
      <c r="B34" s="85" t="s">
        <v>30</v>
      </c>
      <c r="C34" s="126"/>
      <c r="D34" s="126"/>
      <c r="E34" s="126"/>
      <c r="F34" s="126"/>
      <c r="G34" s="86"/>
      <c r="H34" s="86"/>
      <c r="I34" s="86"/>
      <c r="J34" s="122" t="s">
        <v>31</v>
      </c>
      <c r="K34" s="243"/>
      <c r="L34" s="243"/>
      <c r="M34" s="243"/>
      <c r="N34" s="243"/>
      <c r="O34" s="243"/>
      <c r="P34" s="243"/>
      <c r="Q34" s="243"/>
      <c r="R34" s="243"/>
      <c r="S34" s="244"/>
      <c r="T34" s="238" t="s">
        <v>32</v>
      </c>
      <c r="U34" s="239"/>
      <c r="V34" s="239"/>
      <c r="W34" s="239"/>
      <c r="X34" s="239"/>
      <c r="Y34" s="239"/>
      <c r="Z34" s="239"/>
      <c r="AA34" s="239"/>
      <c r="AB34" s="240"/>
      <c r="AC34" s="241"/>
      <c r="AD34" s="242"/>
      <c r="AE34" s="242"/>
      <c r="AF34" s="242"/>
      <c r="AG34" s="242"/>
      <c r="AH34" s="127" t="s">
        <v>33</v>
      </c>
      <c r="AI34" s="77"/>
      <c r="AJ34" s="46" t="str">
        <f>IF(K34="","必須項目がブランクです","")</f>
        <v>必須項目がブランクです</v>
      </c>
      <c r="AK34" s="7"/>
      <c r="AL34" s="7"/>
      <c r="AM34" s="7"/>
      <c r="AN34" s="7"/>
      <c r="AO34" s="7"/>
      <c r="AP34" s="9"/>
      <c r="AQ34" s="9"/>
      <c r="AR34" s="9"/>
      <c r="AS34" s="9" t="s">
        <v>316</v>
      </c>
      <c r="AT34" s="9"/>
      <c r="AU34" s="9"/>
      <c r="AV34" s="9"/>
      <c r="AW34" s="9"/>
      <c r="AX34" s="9"/>
      <c r="AY34" s="9"/>
      <c r="AZ34" s="9"/>
      <c r="BA34" s="9"/>
      <c r="BB34" s="9"/>
      <c r="BC34" s="9"/>
      <c r="BD34" s="9"/>
      <c r="BE34" s="9"/>
      <c r="BF34" s="9"/>
      <c r="BG34" s="9"/>
      <c r="BH34" s="9"/>
      <c r="BI34" s="9"/>
      <c r="BJ34" s="9"/>
      <c r="BK34" s="9"/>
      <c r="BL34" s="9"/>
      <c r="BM34" s="9"/>
    </row>
    <row r="35" spans="1:65" s="33" customFormat="1" ht="21.05" customHeight="1" thickTop="1" x14ac:dyDescent="0.2">
      <c r="A35" s="79"/>
      <c r="B35" s="85" t="s">
        <v>34</v>
      </c>
      <c r="C35" s="86"/>
      <c r="D35" s="86"/>
      <c r="E35" s="86"/>
      <c r="F35" s="86"/>
      <c r="G35" s="86"/>
      <c r="H35" s="86"/>
      <c r="I35" s="86"/>
      <c r="J35" s="122" t="s">
        <v>35</v>
      </c>
      <c r="K35" s="231"/>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3"/>
      <c r="AI35" s="84"/>
      <c r="AJ35" s="46" t="str">
        <f>IF(K35="","必須項目がブランクです","")</f>
        <v>必須項目がブランクです</v>
      </c>
      <c r="AK35" s="13"/>
      <c r="AL35" s="13"/>
      <c r="AM35" s="13"/>
      <c r="AN35" s="13"/>
      <c r="AO35" s="13"/>
      <c r="AP35" s="27"/>
      <c r="AQ35" s="27"/>
      <c r="AR35" s="27"/>
      <c r="AS35" s="27" t="s">
        <v>313</v>
      </c>
      <c r="AT35" s="27"/>
      <c r="AU35" s="27"/>
      <c r="AV35" s="27"/>
      <c r="AW35" s="27"/>
      <c r="AX35" s="27"/>
      <c r="AY35" s="27"/>
      <c r="AZ35" s="27"/>
      <c r="BA35" s="27"/>
      <c r="BB35" s="27"/>
      <c r="BC35" s="27"/>
      <c r="BD35" s="27"/>
      <c r="BE35" s="27"/>
      <c r="BF35" s="27"/>
      <c r="BG35" s="27"/>
      <c r="BH35" s="27"/>
      <c r="BI35" s="27"/>
      <c r="BJ35" s="27"/>
      <c r="BK35" s="27"/>
      <c r="BL35" s="27"/>
      <c r="BM35" s="27"/>
    </row>
    <row r="36" spans="1:65" s="33" customFormat="1" ht="15" customHeight="1" x14ac:dyDescent="0.2">
      <c r="A36" s="79"/>
      <c r="B36" s="128"/>
      <c r="C36" s="17"/>
      <c r="D36" s="17"/>
      <c r="E36" s="17"/>
      <c r="F36" s="17"/>
      <c r="G36" s="17"/>
      <c r="H36" s="17"/>
      <c r="I36" s="17"/>
      <c r="J36" s="17"/>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5"/>
      <c r="AI36" s="84"/>
      <c r="AJ36" s="129"/>
      <c r="AK36" s="13"/>
      <c r="AL36" s="13"/>
      <c r="AM36" s="13"/>
      <c r="AN36" s="13"/>
      <c r="AO36" s="13"/>
      <c r="AP36" s="27"/>
      <c r="AQ36" s="27"/>
      <c r="AR36" s="27"/>
      <c r="AS36" s="27" t="s">
        <v>314</v>
      </c>
      <c r="AT36" s="27"/>
      <c r="AU36" s="27"/>
      <c r="AV36" s="27"/>
      <c r="AW36" s="27"/>
      <c r="AX36" s="27"/>
      <c r="AY36" s="27"/>
      <c r="AZ36" s="27"/>
      <c r="BA36" s="27"/>
      <c r="BB36" s="27"/>
      <c r="BC36" s="27"/>
      <c r="BD36" s="27"/>
      <c r="BE36" s="27"/>
      <c r="BF36" s="27"/>
      <c r="BG36" s="27"/>
      <c r="BH36" s="27"/>
      <c r="BI36" s="27"/>
      <c r="BJ36" s="27"/>
      <c r="BK36" s="27"/>
      <c r="BL36" s="27"/>
      <c r="BM36" s="27"/>
    </row>
    <row r="37" spans="1:65" s="33" customFormat="1" ht="15" customHeight="1" x14ac:dyDescent="0.2">
      <c r="A37" s="79"/>
      <c r="B37" s="128"/>
      <c r="C37" s="17"/>
      <c r="D37" s="17"/>
      <c r="E37" s="17"/>
      <c r="F37" s="17"/>
      <c r="G37" s="17"/>
      <c r="H37" s="17"/>
      <c r="I37" s="17"/>
      <c r="J37" s="17"/>
      <c r="K37" s="234"/>
      <c r="L37" s="234"/>
      <c r="M37" s="234"/>
      <c r="N37" s="234"/>
      <c r="O37" s="234"/>
      <c r="P37" s="234"/>
      <c r="Q37" s="234"/>
      <c r="R37" s="234"/>
      <c r="S37" s="234"/>
      <c r="T37" s="234"/>
      <c r="U37" s="234"/>
      <c r="V37" s="234"/>
      <c r="W37" s="234"/>
      <c r="X37" s="234"/>
      <c r="Y37" s="234"/>
      <c r="Z37" s="234"/>
      <c r="AA37" s="234"/>
      <c r="AB37" s="234"/>
      <c r="AC37" s="234"/>
      <c r="AD37" s="234"/>
      <c r="AE37" s="234"/>
      <c r="AF37" s="234"/>
      <c r="AG37" s="234"/>
      <c r="AH37" s="235"/>
      <c r="AI37" s="84"/>
      <c r="AJ37" s="129"/>
      <c r="AK37" s="13"/>
      <c r="AL37" s="13"/>
      <c r="AM37" s="13"/>
      <c r="AN37" s="13"/>
      <c r="AO37" s="13"/>
      <c r="AP37" s="27"/>
      <c r="AQ37" s="27"/>
      <c r="AR37" s="27"/>
      <c r="AS37" s="27" t="s">
        <v>315</v>
      </c>
      <c r="AT37" s="27"/>
      <c r="AU37" s="27"/>
      <c r="AV37" s="27"/>
      <c r="AW37" s="27"/>
      <c r="AX37" s="27"/>
      <c r="AY37" s="27"/>
      <c r="AZ37" s="27"/>
      <c r="BA37" s="27"/>
      <c r="BB37" s="27"/>
      <c r="BC37" s="27"/>
      <c r="BD37" s="27"/>
      <c r="BE37" s="27"/>
      <c r="BF37" s="27"/>
      <c r="BG37" s="27"/>
      <c r="BH37" s="27"/>
      <c r="BI37" s="27"/>
      <c r="BJ37" s="27"/>
      <c r="BK37" s="27"/>
      <c r="BL37" s="27"/>
      <c r="BM37" s="27"/>
    </row>
    <row r="38" spans="1:65" s="33" customFormat="1" ht="15" customHeight="1" x14ac:dyDescent="0.2">
      <c r="A38" s="79"/>
      <c r="B38" s="128"/>
      <c r="C38" s="17"/>
      <c r="D38" s="17"/>
      <c r="E38" s="17"/>
      <c r="F38" s="17"/>
      <c r="G38" s="17"/>
      <c r="H38" s="17"/>
      <c r="I38" s="17"/>
      <c r="J38" s="17"/>
      <c r="K38" s="234"/>
      <c r="L38" s="234"/>
      <c r="M38" s="234"/>
      <c r="N38" s="234"/>
      <c r="O38" s="234"/>
      <c r="P38" s="234"/>
      <c r="Q38" s="234"/>
      <c r="R38" s="234"/>
      <c r="S38" s="234"/>
      <c r="T38" s="234"/>
      <c r="U38" s="234"/>
      <c r="V38" s="234"/>
      <c r="W38" s="234"/>
      <c r="X38" s="234"/>
      <c r="Y38" s="234"/>
      <c r="Z38" s="234"/>
      <c r="AA38" s="234"/>
      <c r="AB38" s="234"/>
      <c r="AC38" s="234"/>
      <c r="AD38" s="234"/>
      <c r="AE38" s="234"/>
      <c r="AF38" s="234"/>
      <c r="AG38" s="234"/>
      <c r="AH38" s="235"/>
      <c r="AI38" s="84"/>
      <c r="AJ38" s="129"/>
      <c r="AK38" s="13"/>
      <c r="AL38" s="13"/>
      <c r="AM38" s="13"/>
      <c r="AN38" s="13"/>
      <c r="AO38" s="13"/>
      <c r="AP38" s="27"/>
      <c r="AQ38" s="27"/>
      <c r="AR38" s="27"/>
      <c r="AS38" s="27"/>
      <c r="AT38" s="27"/>
      <c r="AU38" s="27"/>
      <c r="AV38" s="27"/>
      <c r="AW38" s="27"/>
      <c r="AX38" s="27"/>
      <c r="AY38" s="27"/>
      <c r="AZ38" s="27"/>
      <c r="BA38" s="27"/>
      <c r="BB38" s="27"/>
      <c r="BC38" s="27"/>
      <c r="BD38" s="27"/>
      <c r="BE38" s="27"/>
      <c r="BF38" s="27"/>
      <c r="BG38" s="27"/>
      <c r="BH38" s="27"/>
      <c r="BI38" s="27"/>
      <c r="BJ38" s="27"/>
      <c r="BK38" s="27"/>
      <c r="BL38" s="27"/>
      <c r="BM38" s="27"/>
    </row>
    <row r="39" spans="1:65" s="33" customFormat="1" ht="15" customHeight="1" x14ac:dyDescent="0.2">
      <c r="A39" s="79"/>
      <c r="B39" s="128"/>
      <c r="C39" s="17"/>
      <c r="D39" s="17"/>
      <c r="E39" s="17"/>
      <c r="F39" s="17"/>
      <c r="G39" s="17"/>
      <c r="H39" s="17"/>
      <c r="I39" s="17"/>
      <c r="J39" s="17"/>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5"/>
      <c r="AI39" s="84"/>
      <c r="AJ39" s="13"/>
      <c r="AK39" s="13"/>
      <c r="AL39" s="13"/>
      <c r="AM39" s="13"/>
      <c r="AN39" s="13"/>
      <c r="AO39" s="13"/>
      <c r="AP39" s="27"/>
      <c r="AQ39" s="27"/>
      <c r="AR39" s="27"/>
      <c r="AS39" s="27"/>
      <c r="AT39" s="27"/>
      <c r="AU39" s="27"/>
      <c r="AV39" s="27"/>
      <c r="AW39" s="27"/>
      <c r="AX39" s="27"/>
      <c r="AY39" s="27"/>
      <c r="AZ39" s="27"/>
      <c r="BA39" s="27"/>
      <c r="BB39" s="27"/>
      <c r="BC39" s="27"/>
      <c r="BD39" s="27"/>
      <c r="BE39" s="27"/>
      <c r="BF39" s="27"/>
      <c r="BG39" s="27"/>
      <c r="BH39" s="27"/>
      <c r="BI39" s="27"/>
      <c r="BJ39" s="27"/>
      <c r="BK39" s="27"/>
      <c r="BL39" s="27"/>
      <c r="BM39" s="27"/>
    </row>
    <row r="40" spans="1:65" s="33" customFormat="1" ht="22.2" customHeight="1" x14ac:dyDescent="0.2">
      <c r="A40" s="79"/>
      <c r="B40" s="130"/>
      <c r="C40" s="131"/>
      <c r="D40" s="131"/>
      <c r="E40" s="131"/>
      <c r="F40" s="131"/>
      <c r="G40" s="131"/>
      <c r="H40" s="131"/>
      <c r="I40" s="131"/>
      <c r="J40" s="131"/>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7"/>
      <c r="AI40" s="84"/>
      <c r="AJ40" s="13"/>
      <c r="AK40" s="13"/>
      <c r="AL40" s="13"/>
      <c r="AM40" s="13"/>
      <c r="AN40" s="13"/>
      <c r="AO40" s="13"/>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row>
    <row r="41" spans="1:65" s="10" customFormat="1" ht="15" customHeight="1" x14ac:dyDescent="0.2">
      <c r="A41" s="79"/>
      <c r="B41" s="132" t="s">
        <v>36</v>
      </c>
      <c r="C41" s="133"/>
      <c r="D41" s="133"/>
      <c r="E41" s="133"/>
      <c r="F41" s="133"/>
      <c r="G41" s="133"/>
      <c r="H41" s="133"/>
      <c r="I41" s="133"/>
      <c r="J41" s="112"/>
      <c r="K41" s="247"/>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9"/>
      <c r="AI41" s="94"/>
      <c r="AJ41" s="46" t="str">
        <f>IF(K41="","必須項目がブランクです","")</f>
        <v>必須項目がブランクです</v>
      </c>
      <c r="AK41" s="7"/>
      <c r="AL41" s="7"/>
      <c r="AM41" s="7"/>
      <c r="AN41" s="7"/>
      <c r="AO41" s="7"/>
      <c r="AP41" s="9"/>
      <c r="AQ41" s="9"/>
      <c r="AR41" s="9"/>
      <c r="AS41" s="9"/>
      <c r="AT41" s="9"/>
      <c r="AU41" s="9"/>
      <c r="AV41" s="9"/>
      <c r="AW41" s="9"/>
      <c r="AX41" s="9"/>
      <c r="AY41" s="9"/>
      <c r="AZ41" s="9"/>
      <c r="BA41" s="9"/>
      <c r="BB41" s="9"/>
      <c r="BC41" s="9"/>
      <c r="BD41" s="9"/>
      <c r="BE41" s="9"/>
      <c r="BF41" s="9"/>
      <c r="BG41" s="9"/>
      <c r="BH41" s="9"/>
      <c r="BI41" s="9"/>
      <c r="BJ41" s="9"/>
      <c r="BK41" s="9"/>
      <c r="BL41" s="9"/>
      <c r="BM41" s="9"/>
    </row>
    <row r="42" spans="1:65" s="10" customFormat="1" ht="15" customHeight="1" x14ac:dyDescent="0.2">
      <c r="A42" s="79"/>
      <c r="B42" s="250" t="s">
        <v>361</v>
      </c>
      <c r="C42" s="251"/>
      <c r="D42" s="251"/>
      <c r="E42" s="251"/>
      <c r="F42" s="251"/>
      <c r="G42" s="251"/>
      <c r="H42" s="251"/>
      <c r="I42" s="251"/>
      <c r="J42" s="251"/>
      <c r="K42" s="234"/>
      <c r="L42" s="234"/>
      <c r="M42" s="234"/>
      <c r="N42" s="234"/>
      <c r="O42" s="234"/>
      <c r="P42" s="234"/>
      <c r="Q42" s="234"/>
      <c r="R42" s="234"/>
      <c r="S42" s="234"/>
      <c r="T42" s="234"/>
      <c r="U42" s="234"/>
      <c r="V42" s="234"/>
      <c r="W42" s="234"/>
      <c r="X42" s="234"/>
      <c r="Y42" s="234"/>
      <c r="Z42" s="234"/>
      <c r="AA42" s="234"/>
      <c r="AB42" s="234"/>
      <c r="AC42" s="234"/>
      <c r="AD42" s="234"/>
      <c r="AE42" s="234"/>
      <c r="AF42" s="234"/>
      <c r="AG42" s="234"/>
      <c r="AH42" s="235"/>
      <c r="AI42" s="94"/>
      <c r="AJ42" s="7"/>
      <c r="AK42" s="7"/>
      <c r="AL42" s="7"/>
      <c r="AM42" s="7"/>
      <c r="AN42" s="7"/>
      <c r="AO42" s="7"/>
      <c r="AP42" s="9"/>
      <c r="AQ42" s="9"/>
      <c r="AR42" s="9"/>
      <c r="AS42" s="9"/>
      <c r="AT42" s="9"/>
      <c r="AU42" s="9"/>
      <c r="AV42" s="9"/>
      <c r="AW42" s="9"/>
      <c r="AX42" s="9"/>
      <c r="AY42" s="9"/>
      <c r="AZ42" s="9"/>
      <c r="BA42" s="9"/>
      <c r="BB42" s="9"/>
      <c r="BC42" s="9"/>
      <c r="BD42" s="9"/>
      <c r="BE42" s="9"/>
      <c r="BF42" s="9"/>
      <c r="BG42" s="9"/>
      <c r="BH42" s="9"/>
      <c r="BI42" s="9"/>
      <c r="BJ42" s="9"/>
      <c r="BK42" s="9"/>
      <c r="BL42" s="9"/>
      <c r="BM42" s="9"/>
    </row>
    <row r="43" spans="1:65" s="10" customFormat="1" ht="15" customHeight="1" x14ac:dyDescent="0.2">
      <c r="A43" s="79"/>
      <c r="B43" s="252"/>
      <c r="C43" s="251"/>
      <c r="D43" s="251"/>
      <c r="E43" s="251"/>
      <c r="F43" s="251"/>
      <c r="G43" s="251"/>
      <c r="H43" s="251"/>
      <c r="I43" s="251"/>
      <c r="J43" s="251"/>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5"/>
      <c r="AI43" s="94"/>
      <c r="AJ43" s="7"/>
      <c r="AK43" s="7"/>
      <c r="AL43" s="7"/>
      <c r="AM43" s="7"/>
      <c r="AN43" s="7"/>
      <c r="AO43" s="7"/>
      <c r="AP43" s="9"/>
      <c r="AQ43" s="9"/>
      <c r="AR43" s="9"/>
      <c r="AS43" s="9"/>
      <c r="AT43" s="9"/>
      <c r="AU43" s="9"/>
      <c r="AV43" s="9"/>
      <c r="AW43" s="9"/>
      <c r="AX43" s="9"/>
      <c r="AY43" s="9"/>
      <c r="AZ43" s="9"/>
      <c r="BA43" s="9"/>
      <c r="BB43" s="9"/>
      <c r="BC43" s="9"/>
      <c r="BD43" s="9"/>
      <c r="BE43" s="9"/>
      <c r="BF43" s="9"/>
      <c r="BG43" s="9"/>
      <c r="BH43" s="9"/>
      <c r="BI43" s="9"/>
      <c r="BJ43" s="9"/>
      <c r="BK43" s="9"/>
      <c r="BL43" s="9"/>
      <c r="BM43" s="9"/>
    </row>
    <row r="44" spans="1:65" s="10" customFormat="1" ht="15" customHeight="1" x14ac:dyDescent="0.2">
      <c r="A44" s="79"/>
      <c r="B44" s="252"/>
      <c r="C44" s="251"/>
      <c r="D44" s="251"/>
      <c r="E44" s="251"/>
      <c r="F44" s="251"/>
      <c r="G44" s="251"/>
      <c r="H44" s="251"/>
      <c r="I44" s="251"/>
      <c r="J44" s="251"/>
      <c r="K44" s="234"/>
      <c r="L44" s="234"/>
      <c r="M44" s="234"/>
      <c r="N44" s="234"/>
      <c r="O44" s="234"/>
      <c r="P44" s="234"/>
      <c r="Q44" s="234"/>
      <c r="R44" s="234"/>
      <c r="S44" s="234"/>
      <c r="T44" s="234"/>
      <c r="U44" s="234"/>
      <c r="V44" s="234"/>
      <c r="W44" s="234"/>
      <c r="X44" s="234"/>
      <c r="Y44" s="234"/>
      <c r="Z44" s="234"/>
      <c r="AA44" s="234"/>
      <c r="AB44" s="234"/>
      <c r="AC44" s="234"/>
      <c r="AD44" s="234"/>
      <c r="AE44" s="234"/>
      <c r="AF44" s="234"/>
      <c r="AG44" s="234"/>
      <c r="AH44" s="235"/>
      <c r="AI44" s="94"/>
      <c r="AJ44" s="7"/>
      <c r="AK44" s="7"/>
      <c r="AL44" s="7"/>
      <c r="AM44" s="7"/>
      <c r="AN44" s="7"/>
      <c r="AO44" s="7"/>
      <c r="AP44" s="9"/>
      <c r="AQ44" s="9"/>
      <c r="AR44" s="9"/>
      <c r="AS44" s="9"/>
      <c r="AT44" s="9"/>
      <c r="AU44" s="9"/>
      <c r="AV44" s="9"/>
      <c r="AW44" s="9"/>
      <c r="AX44" s="9"/>
      <c r="AY44" s="9"/>
      <c r="AZ44" s="9"/>
      <c r="BA44" s="9"/>
      <c r="BB44" s="9"/>
      <c r="BC44" s="9"/>
      <c r="BD44" s="9"/>
      <c r="BE44" s="9"/>
      <c r="BF44" s="9"/>
      <c r="BG44" s="9"/>
      <c r="BH44" s="9"/>
      <c r="BI44" s="9"/>
      <c r="BJ44" s="9"/>
      <c r="BK44" s="9"/>
      <c r="BL44" s="9"/>
      <c r="BM44" s="9"/>
    </row>
    <row r="45" spans="1:65" s="10" customFormat="1" ht="43.2" customHeight="1" x14ac:dyDescent="0.2">
      <c r="A45" s="79"/>
      <c r="B45" s="253"/>
      <c r="C45" s="254"/>
      <c r="D45" s="254"/>
      <c r="E45" s="254"/>
      <c r="F45" s="254"/>
      <c r="G45" s="254"/>
      <c r="H45" s="254"/>
      <c r="I45" s="254"/>
      <c r="J45" s="254"/>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7"/>
      <c r="AI45" s="94"/>
      <c r="AJ45" s="7"/>
      <c r="AK45" s="7"/>
      <c r="AL45" s="7"/>
      <c r="AM45" s="7"/>
      <c r="AN45" s="7"/>
      <c r="AO45" s="7"/>
      <c r="AP45" s="9"/>
      <c r="AQ45" s="9"/>
      <c r="AR45" s="9"/>
      <c r="AS45" s="9"/>
      <c r="AT45" s="9"/>
      <c r="AU45" s="9"/>
      <c r="AV45" s="9"/>
      <c r="AW45" s="9"/>
      <c r="AX45" s="9"/>
      <c r="AY45" s="9"/>
      <c r="AZ45" s="9"/>
      <c r="BA45" s="9"/>
      <c r="BB45" s="9"/>
      <c r="BC45" s="9"/>
      <c r="BD45" s="9"/>
      <c r="BE45" s="9"/>
      <c r="BF45" s="9"/>
      <c r="BG45" s="9"/>
      <c r="BH45" s="9"/>
      <c r="BI45" s="9"/>
      <c r="BJ45" s="9"/>
      <c r="BK45" s="9"/>
      <c r="BL45" s="9"/>
      <c r="BM45" s="9"/>
    </row>
    <row r="46" spans="1:65" s="10" customFormat="1" ht="14.7" customHeight="1" x14ac:dyDescent="0.2">
      <c r="A46" s="79"/>
      <c r="B46" s="46"/>
      <c r="C46" s="7"/>
      <c r="D46" s="7"/>
      <c r="E46" s="7"/>
      <c r="F46" s="7"/>
      <c r="G46" s="7"/>
      <c r="H46" s="7"/>
      <c r="I46" s="7"/>
      <c r="J46" s="7"/>
      <c r="K46" s="7"/>
      <c r="L46" s="7"/>
      <c r="M46" s="7"/>
      <c r="N46" s="7"/>
      <c r="O46" s="7"/>
      <c r="P46" s="18"/>
      <c r="Q46" s="18"/>
      <c r="R46" s="18"/>
      <c r="S46" s="18"/>
      <c r="T46" s="18"/>
      <c r="U46" s="18"/>
      <c r="V46" s="18"/>
      <c r="W46" s="18"/>
      <c r="X46" s="7"/>
      <c r="Y46" s="7"/>
      <c r="Z46" s="7"/>
      <c r="AA46" s="7"/>
      <c r="AB46" s="7"/>
      <c r="AC46" s="7"/>
      <c r="AD46" s="134" t="s">
        <v>360</v>
      </c>
      <c r="AE46" s="135"/>
      <c r="AF46" s="135"/>
      <c r="AG46" s="135"/>
      <c r="AH46" s="7"/>
      <c r="AI46" s="77"/>
      <c r="AJ46" s="7"/>
      <c r="AK46" s="7"/>
      <c r="AL46" s="7"/>
      <c r="AM46" s="7"/>
      <c r="AN46" s="7"/>
      <c r="AO46" s="7"/>
      <c r="AP46" s="9"/>
      <c r="AQ46" s="9"/>
      <c r="AR46" s="9"/>
      <c r="AS46" s="9"/>
      <c r="AT46" s="9"/>
      <c r="AU46" s="9"/>
      <c r="AV46" s="9"/>
      <c r="AW46" s="9"/>
      <c r="AX46" s="9"/>
      <c r="AY46" s="9"/>
      <c r="AZ46" s="9"/>
      <c r="BA46" s="9"/>
      <c r="BB46" s="9"/>
      <c r="BC46" s="9"/>
      <c r="BD46" s="9"/>
      <c r="BE46" s="9"/>
      <c r="BF46" s="9"/>
      <c r="BG46" s="9"/>
      <c r="BH46" s="9"/>
      <c r="BI46" s="9"/>
      <c r="BJ46" s="9"/>
      <c r="BK46" s="9"/>
      <c r="BL46" s="9"/>
      <c r="BM46" s="9"/>
    </row>
    <row r="47" spans="1:65" s="10" customFormat="1" ht="14.7" customHeight="1" x14ac:dyDescent="0.2">
      <c r="A47" s="79"/>
      <c r="B47" s="136" t="s">
        <v>37</v>
      </c>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77"/>
      <c r="AJ47" s="7"/>
      <c r="AK47" s="7"/>
      <c r="AL47" s="7"/>
      <c r="AM47" s="7"/>
      <c r="AN47" s="7"/>
      <c r="AO47" s="7"/>
      <c r="AP47" s="9"/>
      <c r="AQ47" s="9"/>
      <c r="AR47" s="9"/>
      <c r="AS47" s="9"/>
      <c r="AT47" s="9"/>
      <c r="AU47" s="9"/>
      <c r="AV47" s="9"/>
      <c r="AW47" s="9"/>
      <c r="AX47" s="9"/>
      <c r="AY47" s="9"/>
      <c r="AZ47" s="9"/>
      <c r="BA47" s="9"/>
      <c r="BB47" s="9"/>
      <c r="BC47" s="9"/>
      <c r="BD47" s="9"/>
      <c r="BE47" s="9"/>
      <c r="BF47" s="9"/>
      <c r="BG47" s="9"/>
      <c r="BH47" s="9"/>
      <c r="BI47" s="9"/>
      <c r="BJ47" s="9"/>
      <c r="BK47" s="9"/>
      <c r="BL47" s="9"/>
      <c r="BM47" s="9"/>
    </row>
    <row r="48" spans="1:65" s="10" customFormat="1" ht="14.7" customHeight="1" x14ac:dyDescent="0.2">
      <c r="A48" s="79"/>
      <c r="B48" s="136" t="s">
        <v>38</v>
      </c>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77"/>
      <c r="AJ48" s="7"/>
      <c r="AK48" s="7"/>
      <c r="AL48" s="7"/>
      <c r="AM48" s="7"/>
      <c r="AN48" s="7"/>
      <c r="AO48" s="7"/>
      <c r="AP48" s="9"/>
      <c r="AQ48" s="9"/>
      <c r="AR48" s="9"/>
      <c r="AS48" s="9"/>
      <c r="AT48" s="9"/>
      <c r="AU48" s="9"/>
      <c r="AV48" s="9"/>
      <c r="AW48" s="9"/>
      <c r="AX48" s="9"/>
      <c r="AY48" s="9"/>
      <c r="AZ48" s="9"/>
      <c r="BA48" s="9"/>
      <c r="BB48" s="9"/>
      <c r="BC48" s="9"/>
      <c r="BD48" s="9"/>
      <c r="BE48" s="9"/>
      <c r="BF48" s="9"/>
      <c r="BG48" s="9"/>
      <c r="BH48" s="9"/>
      <c r="BI48" s="9"/>
      <c r="BJ48" s="9"/>
      <c r="BK48" s="9"/>
      <c r="BL48" s="9"/>
      <c r="BM48" s="9"/>
    </row>
    <row r="49" spans="1:65" s="10" customFormat="1" ht="14.7" customHeight="1" x14ac:dyDescent="0.2">
      <c r="A49" s="79"/>
      <c r="B49" s="136" t="s">
        <v>39</v>
      </c>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77"/>
      <c r="AJ49" s="7"/>
      <c r="AK49" s="7"/>
      <c r="AL49" s="7"/>
      <c r="AM49" s="7"/>
      <c r="AN49" s="7"/>
      <c r="AO49" s="7"/>
      <c r="AP49" s="9"/>
      <c r="AQ49" s="9"/>
      <c r="AR49" s="9"/>
      <c r="AS49" s="9"/>
      <c r="AT49" s="9"/>
      <c r="AU49" s="9"/>
      <c r="AV49" s="9"/>
      <c r="AW49" s="9"/>
      <c r="AX49" s="9"/>
      <c r="AY49" s="9"/>
      <c r="AZ49" s="9"/>
      <c r="BA49" s="9"/>
      <c r="BB49" s="9"/>
      <c r="BC49" s="9"/>
      <c r="BD49" s="9"/>
      <c r="BE49" s="9"/>
      <c r="BF49" s="9"/>
      <c r="BG49" s="9"/>
      <c r="BH49" s="9"/>
      <c r="BI49" s="9"/>
      <c r="BJ49" s="9"/>
      <c r="BK49" s="9"/>
      <c r="BL49" s="9"/>
      <c r="BM49" s="9"/>
    </row>
    <row r="50" spans="1:65" s="10" customFormat="1" ht="14.7" customHeight="1" x14ac:dyDescent="0.2">
      <c r="A50" s="79"/>
      <c r="B50" s="136" t="s">
        <v>40</v>
      </c>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77"/>
      <c r="AJ50" s="7"/>
      <c r="AK50" s="7"/>
      <c r="AL50" s="7"/>
      <c r="AM50" s="7"/>
      <c r="AN50" s="7"/>
      <c r="AO50" s="7"/>
      <c r="AP50" s="9"/>
      <c r="AQ50" s="9"/>
      <c r="AR50" s="9"/>
      <c r="AS50" s="9"/>
      <c r="AT50" s="9"/>
      <c r="AU50" s="9"/>
      <c r="AV50" s="9"/>
      <c r="AW50" s="9"/>
      <c r="AX50" s="9"/>
      <c r="AY50" s="9"/>
      <c r="AZ50" s="9"/>
      <c r="BA50" s="9"/>
      <c r="BB50" s="9"/>
      <c r="BC50" s="9"/>
      <c r="BD50" s="9"/>
      <c r="BE50" s="9"/>
      <c r="BF50" s="9"/>
      <c r="BG50" s="9"/>
      <c r="BH50" s="9"/>
      <c r="BI50" s="9"/>
      <c r="BJ50" s="9"/>
      <c r="BK50" s="9"/>
      <c r="BL50" s="9"/>
      <c r="BM50" s="9"/>
    </row>
    <row r="51" spans="1:65" s="10" customFormat="1" ht="14.7" customHeight="1" x14ac:dyDescent="0.2">
      <c r="A51" s="79"/>
      <c r="B51" s="136" t="s">
        <v>41</v>
      </c>
      <c r="C51" s="136"/>
      <c r="D51" s="136"/>
      <c r="E51" s="136"/>
      <c r="F51" s="136"/>
      <c r="G51" s="136"/>
      <c r="H51" s="136"/>
      <c r="I51" s="136"/>
      <c r="J51" s="136"/>
      <c r="K51" s="136"/>
      <c r="L51" s="136"/>
      <c r="M51" s="136"/>
      <c r="N51" s="136"/>
      <c r="O51" s="136"/>
      <c r="P51" s="137"/>
      <c r="Q51" s="137"/>
      <c r="R51" s="137"/>
      <c r="S51" s="137"/>
      <c r="T51" s="137"/>
      <c r="U51" s="137"/>
      <c r="V51" s="137"/>
      <c r="W51" s="137"/>
      <c r="X51" s="136"/>
      <c r="Y51" s="136"/>
      <c r="Z51" s="136"/>
      <c r="AA51" s="136"/>
      <c r="AB51" s="136"/>
      <c r="AC51" s="136"/>
      <c r="AD51" s="136"/>
      <c r="AE51" s="136"/>
      <c r="AF51" s="136"/>
      <c r="AG51" s="136"/>
      <c r="AH51" s="136"/>
      <c r="AI51" s="77"/>
      <c r="AJ51" s="7"/>
      <c r="AK51" s="7"/>
      <c r="AL51" s="7"/>
      <c r="AM51" s="7"/>
      <c r="AN51" s="7"/>
      <c r="AO51" s="7"/>
      <c r="AP51" s="9"/>
      <c r="AQ51" s="9"/>
      <c r="AR51" s="9"/>
      <c r="AS51" s="9"/>
      <c r="AT51" s="9"/>
      <c r="AU51" s="9"/>
      <c r="AV51" s="9"/>
      <c r="AW51" s="9"/>
      <c r="AX51" s="9"/>
      <c r="AY51" s="9"/>
      <c r="AZ51" s="9"/>
      <c r="BA51" s="9"/>
      <c r="BB51" s="9"/>
      <c r="BC51" s="9"/>
      <c r="BD51" s="9"/>
      <c r="BE51" s="9"/>
      <c r="BF51" s="9"/>
      <c r="BG51" s="9"/>
      <c r="BH51" s="9"/>
      <c r="BI51" s="9"/>
      <c r="BJ51" s="9"/>
      <c r="BK51" s="9"/>
      <c r="BL51" s="9"/>
      <c r="BM51" s="9"/>
    </row>
    <row r="52" spans="1:65" s="10" customFormat="1" ht="25.95" customHeight="1" x14ac:dyDescent="0.2">
      <c r="A52" s="79"/>
      <c r="B52" s="138" t="s">
        <v>42</v>
      </c>
      <c r="C52" s="9"/>
      <c r="D52" s="9"/>
      <c r="E52" s="9"/>
      <c r="F52" s="9"/>
      <c r="G52" s="9"/>
      <c r="H52" s="9"/>
      <c r="I52" s="9"/>
      <c r="J52" s="9"/>
      <c r="K52" s="9"/>
      <c r="L52" s="9"/>
      <c r="M52" s="9"/>
      <c r="N52" s="9"/>
      <c r="O52" s="139"/>
      <c r="P52" s="139"/>
      <c r="Q52" s="139"/>
      <c r="R52" s="139"/>
      <c r="S52" s="9"/>
      <c r="T52" s="9"/>
      <c r="U52" s="9"/>
      <c r="V52" s="139"/>
      <c r="W52" s="9"/>
      <c r="X52" s="9"/>
      <c r="Y52" s="9"/>
      <c r="Z52" s="9"/>
      <c r="AA52" s="9"/>
      <c r="AB52" s="9"/>
      <c r="AC52" s="9"/>
      <c r="AD52" s="9"/>
      <c r="AE52" s="9"/>
      <c r="AF52" s="9"/>
      <c r="AG52" s="9"/>
      <c r="AH52" s="9"/>
      <c r="AI52" s="77"/>
      <c r="AJ52" s="7"/>
      <c r="AK52" s="7"/>
      <c r="AL52" s="7"/>
      <c r="AM52" s="7"/>
      <c r="AN52" s="7"/>
      <c r="AO52" s="7"/>
      <c r="AP52" s="9"/>
      <c r="AQ52" s="9"/>
      <c r="AR52" s="9"/>
      <c r="AS52" s="9"/>
      <c r="AT52" s="9"/>
      <c r="AU52" s="9"/>
      <c r="AV52" s="9"/>
      <c r="AW52" s="9"/>
      <c r="AX52" s="9"/>
      <c r="AY52" s="9"/>
      <c r="AZ52" s="9"/>
      <c r="BA52" s="9"/>
      <c r="BB52" s="9"/>
      <c r="BC52" s="9"/>
      <c r="BD52" s="9"/>
      <c r="BE52" s="9"/>
      <c r="BF52" s="9"/>
      <c r="BG52" s="9"/>
      <c r="BH52" s="9"/>
      <c r="BI52" s="9"/>
      <c r="BJ52" s="9"/>
      <c r="BK52" s="9"/>
      <c r="BL52" s="9"/>
      <c r="BM52" s="9"/>
    </row>
    <row r="53" spans="1:65" s="10" customFormat="1" ht="14.25" customHeight="1" thickBot="1" x14ac:dyDescent="0.25">
      <c r="A53" s="79"/>
      <c r="B53" s="140"/>
      <c r="C53" s="9"/>
      <c r="D53" s="9"/>
      <c r="E53" s="9"/>
      <c r="F53" s="9"/>
      <c r="G53" s="9"/>
      <c r="H53" s="9"/>
      <c r="I53" s="9"/>
      <c r="J53" s="9"/>
      <c r="K53" s="9"/>
      <c r="L53" s="9"/>
      <c r="M53" s="9"/>
      <c r="N53" s="9"/>
      <c r="O53" s="139"/>
      <c r="P53" s="139"/>
      <c r="Q53" s="139"/>
      <c r="R53" s="139"/>
      <c r="S53" s="9"/>
      <c r="T53" s="9"/>
      <c r="U53" s="9"/>
      <c r="V53" s="139"/>
      <c r="W53" s="9"/>
      <c r="X53" s="9"/>
      <c r="Y53" s="9"/>
      <c r="Z53" s="9"/>
      <c r="AA53" s="9"/>
      <c r="AB53" s="9"/>
      <c r="AC53" s="9"/>
      <c r="AD53" s="9"/>
      <c r="AE53" s="9"/>
      <c r="AF53" s="9"/>
      <c r="AG53" s="9"/>
      <c r="AH53" s="9"/>
      <c r="AI53" s="77"/>
      <c r="AJ53" s="7"/>
      <c r="AK53" s="7"/>
      <c r="AL53" s="7"/>
      <c r="AM53" s="7"/>
      <c r="AN53" s="7"/>
      <c r="AO53" s="7"/>
      <c r="AP53" s="9"/>
      <c r="AQ53" s="9"/>
      <c r="AR53" s="9"/>
      <c r="AS53" s="9"/>
      <c r="AT53" s="9"/>
      <c r="AU53" s="9"/>
      <c r="AV53" s="9"/>
      <c r="AW53" s="9"/>
      <c r="AX53" s="9"/>
      <c r="AY53" s="9"/>
      <c r="AZ53" s="9"/>
      <c r="BA53" s="9"/>
      <c r="BB53" s="9"/>
      <c r="BC53" s="9"/>
      <c r="BD53" s="9"/>
      <c r="BE53" s="9"/>
      <c r="BF53" s="9"/>
      <c r="BG53" s="9"/>
      <c r="BH53" s="9"/>
      <c r="BI53" s="9"/>
      <c r="BJ53" s="9"/>
      <c r="BK53" s="9"/>
      <c r="BL53" s="9"/>
      <c r="BM53" s="9"/>
    </row>
    <row r="54" spans="1:65" s="10" customFormat="1" ht="30.85" customHeight="1" thickTop="1" thickBot="1" x14ac:dyDescent="0.25">
      <c r="A54" s="79"/>
      <c r="B54" s="255" t="s">
        <v>43</v>
      </c>
      <c r="C54" s="256"/>
      <c r="D54" s="256"/>
      <c r="E54" s="256"/>
      <c r="F54" s="256"/>
      <c r="G54" s="256"/>
      <c r="H54" s="256"/>
      <c r="I54" s="257"/>
      <c r="J54" s="258" t="s">
        <v>44</v>
      </c>
      <c r="K54" s="259"/>
      <c r="L54" s="260"/>
      <c r="M54" s="261"/>
      <c r="N54" s="261"/>
      <c r="O54" s="261"/>
      <c r="P54" s="261"/>
      <c r="Q54" s="261"/>
      <c r="R54" s="262"/>
      <c r="S54" s="263" t="s">
        <v>45</v>
      </c>
      <c r="T54" s="264"/>
      <c r="U54" s="264"/>
      <c r="V54" s="265"/>
      <c r="W54" s="266" t="s">
        <v>46</v>
      </c>
      <c r="X54" s="267"/>
      <c r="Y54" s="267"/>
      <c r="Z54" s="268"/>
      <c r="AA54" s="269" t="s">
        <v>47</v>
      </c>
      <c r="AB54" s="270"/>
      <c r="AC54" s="270"/>
      <c r="AD54" s="271"/>
      <c r="AE54" s="272" t="s">
        <v>48</v>
      </c>
      <c r="AF54" s="273"/>
      <c r="AG54" s="273"/>
      <c r="AH54" s="274"/>
      <c r="AI54" s="77"/>
      <c r="AJ54" s="141" t="str">
        <f>IF('機器詳細_Lenovo Services'!A6&lt;&gt;"",IF(L54="","必須項目がブランクです",""),"")</f>
        <v/>
      </c>
      <c r="AK54" s="7"/>
      <c r="AL54" s="7"/>
      <c r="AM54" s="7"/>
      <c r="AN54" s="7"/>
      <c r="AO54" s="7"/>
      <c r="AP54" s="9"/>
      <c r="AQ54" s="9"/>
      <c r="AR54" s="9"/>
      <c r="AS54" s="9"/>
      <c r="AT54" s="9"/>
      <c r="AU54" s="9"/>
      <c r="AV54" s="9"/>
      <c r="AW54" s="9"/>
      <c r="AX54" s="9"/>
      <c r="AY54" s="9"/>
      <c r="AZ54" s="9"/>
      <c r="BA54" s="9"/>
      <c r="BB54" s="9"/>
      <c r="BC54" s="9"/>
      <c r="BD54" s="9"/>
      <c r="BE54" s="9"/>
      <c r="BF54" s="9"/>
      <c r="BG54" s="9"/>
      <c r="BH54" s="9"/>
      <c r="BI54" s="9"/>
      <c r="BJ54" s="9"/>
      <c r="BK54" s="9"/>
      <c r="BL54" s="9"/>
      <c r="BM54" s="9"/>
    </row>
    <row r="55" spans="1:65" s="10" customFormat="1" ht="47.95" customHeight="1" thickBot="1" x14ac:dyDescent="0.25">
      <c r="A55" s="79"/>
      <c r="B55" s="299" t="s">
        <v>344</v>
      </c>
      <c r="C55" s="300"/>
      <c r="D55" s="300"/>
      <c r="E55" s="300"/>
      <c r="F55" s="300"/>
      <c r="G55" s="300"/>
      <c r="H55" s="300"/>
      <c r="I55" s="301"/>
      <c r="J55" s="302"/>
      <c r="K55" s="303"/>
      <c r="L55" s="304"/>
      <c r="M55" s="304"/>
      <c r="N55" s="304"/>
      <c r="O55" s="304"/>
      <c r="P55" s="304"/>
      <c r="Q55" s="304"/>
      <c r="R55" s="305"/>
      <c r="S55" s="306" t="s">
        <v>49</v>
      </c>
      <c r="T55" s="307"/>
      <c r="U55" s="307"/>
      <c r="V55" s="308"/>
      <c r="W55" s="309" t="s">
        <v>50</v>
      </c>
      <c r="X55" s="310"/>
      <c r="Y55" s="310"/>
      <c r="Z55" s="311"/>
      <c r="AA55" s="312" t="s">
        <v>51</v>
      </c>
      <c r="AB55" s="313"/>
      <c r="AC55" s="313"/>
      <c r="AD55" s="314"/>
      <c r="AE55" s="309" t="s">
        <v>52</v>
      </c>
      <c r="AF55" s="310"/>
      <c r="AG55" s="310"/>
      <c r="AH55" s="315"/>
      <c r="AI55" s="77"/>
      <c r="AJ55" s="141" t="str">
        <f>IF(L54="新規申請",IF(J55="","必須項目がブランクです",""),"")</f>
        <v/>
      </c>
      <c r="AK55" s="7"/>
      <c r="AL55" s="7"/>
      <c r="AM55" s="275"/>
      <c r="AN55" s="275"/>
      <c r="AO55" s="275"/>
      <c r="AP55" s="275"/>
      <c r="AQ55" s="9"/>
      <c r="AR55" s="9"/>
      <c r="AS55" s="9"/>
      <c r="AT55" s="9"/>
      <c r="AU55" s="9"/>
      <c r="AV55" s="9"/>
      <c r="AW55" s="9"/>
      <c r="AX55" s="9"/>
      <c r="AY55" s="9"/>
      <c r="AZ55" s="9"/>
      <c r="BA55" s="9"/>
      <c r="BB55" s="9"/>
      <c r="BC55" s="9"/>
      <c r="BD55" s="9"/>
      <c r="BE55" s="9"/>
      <c r="BF55" s="9"/>
      <c r="BG55" s="9"/>
      <c r="BH55" s="9"/>
      <c r="BI55" s="9"/>
      <c r="BJ55" s="9"/>
      <c r="BK55" s="9"/>
      <c r="BL55" s="9"/>
      <c r="BM55" s="9"/>
    </row>
    <row r="56" spans="1:65" s="10" customFormat="1" ht="25.95" customHeight="1" x14ac:dyDescent="0.2">
      <c r="A56" s="79"/>
      <c r="B56" s="276" t="s">
        <v>53</v>
      </c>
      <c r="C56" s="277"/>
      <c r="D56" s="277"/>
      <c r="E56" s="277"/>
      <c r="F56" s="277"/>
      <c r="G56" s="277"/>
      <c r="H56" s="277"/>
      <c r="I56" s="277"/>
      <c r="J56" s="280"/>
      <c r="K56" s="281"/>
      <c r="L56" s="281"/>
      <c r="M56" s="281"/>
      <c r="N56" s="281"/>
      <c r="O56" s="281"/>
      <c r="P56" s="281"/>
      <c r="Q56" s="281"/>
      <c r="R56" s="282"/>
      <c r="S56" s="283">
        <f>'機器詳細_Lenovo Services'!P4</f>
        <v>0</v>
      </c>
      <c r="T56" s="267"/>
      <c r="U56" s="267"/>
      <c r="V56" s="268"/>
      <c r="W56" s="284">
        <f>'機器詳細_Lenovo Services'!Q4</f>
        <v>0</v>
      </c>
      <c r="X56" s="267"/>
      <c r="Y56" s="267"/>
      <c r="Z56" s="268"/>
      <c r="AA56" s="285"/>
      <c r="AB56" s="286"/>
      <c r="AC56" s="286"/>
      <c r="AD56" s="287"/>
      <c r="AE56" s="288"/>
      <c r="AF56" s="289"/>
      <c r="AG56" s="289"/>
      <c r="AH56" s="290"/>
      <c r="AI56" s="77"/>
      <c r="AJ56" s="141" t="str">
        <f>IF(L54&lt;&gt;"",
   IF(AA56 &lt;&gt;"",
      IF(AE56&lt;&gt;"", "", "必須項目がブランクです" ),
   "必須項目がブランクです"),
   "")</f>
        <v/>
      </c>
      <c r="AK56" s="142"/>
      <c r="AL56" s="142"/>
      <c r="AM56" s="142"/>
      <c r="AN56" s="142"/>
      <c r="AO56" s="142"/>
      <c r="AP56" s="142"/>
      <c r="AQ56" s="142"/>
      <c r="AR56" s="143"/>
      <c r="AS56" s="9"/>
      <c r="AT56" s="9"/>
      <c r="AU56" s="9"/>
      <c r="AV56" s="9"/>
      <c r="AW56" s="9"/>
      <c r="AX56" s="9"/>
      <c r="AY56" s="9"/>
      <c r="AZ56" s="9"/>
      <c r="BA56" s="9"/>
      <c r="BB56" s="9"/>
      <c r="BC56" s="9"/>
      <c r="BD56" s="9"/>
      <c r="BE56" s="9"/>
      <c r="BF56" s="9"/>
      <c r="BG56" s="9"/>
      <c r="BH56" s="9"/>
      <c r="BI56" s="9"/>
      <c r="BJ56" s="9"/>
      <c r="BK56" s="9"/>
      <c r="BL56" s="9"/>
      <c r="BM56" s="9"/>
    </row>
    <row r="57" spans="1:65" s="10" customFormat="1" ht="25.95" customHeight="1" thickBot="1" x14ac:dyDescent="0.25">
      <c r="A57" s="79"/>
      <c r="B57" s="278"/>
      <c r="C57" s="279"/>
      <c r="D57" s="279"/>
      <c r="E57" s="279"/>
      <c r="F57" s="279"/>
      <c r="G57" s="279"/>
      <c r="H57" s="279"/>
      <c r="I57" s="279"/>
      <c r="J57" s="291"/>
      <c r="K57" s="292"/>
      <c r="L57" s="292"/>
      <c r="M57" s="292"/>
      <c r="N57" s="292"/>
      <c r="O57" s="292"/>
      <c r="P57" s="292"/>
      <c r="Q57" s="292"/>
      <c r="R57" s="293"/>
      <c r="S57" s="294" t="str">
        <f>IF(AE57=0,"",
   IF(W57="","", W57-AE57))</f>
        <v/>
      </c>
      <c r="T57" s="295"/>
      <c r="U57" s="295"/>
      <c r="V57" s="296"/>
      <c r="W57" s="297" t="str">
        <f>'機器詳細_Lenovo Services'!Q2</f>
        <v/>
      </c>
      <c r="X57" s="294"/>
      <c r="Y57" s="294"/>
      <c r="Z57" s="298"/>
      <c r="AA57" s="316" t="str">
        <f>IF(S56=0," ",1-(AA56/S56))</f>
        <v xml:space="preserve"> </v>
      </c>
      <c r="AB57" s="317"/>
      <c r="AC57" s="317"/>
      <c r="AD57" s="318"/>
      <c r="AE57" s="317" t="str">
        <f>IF(S56=0," ",1-(AE56/S56))</f>
        <v xml:space="preserve"> </v>
      </c>
      <c r="AF57" s="317"/>
      <c r="AG57" s="317"/>
      <c r="AH57" s="319"/>
      <c r="AI57" s="77"/>
      <c r="AJ57" s="141"/>
      <c r="AK57" s="7"/>
      <c r="AL57" s="7"/>
      <c r="AM57" s="7"/>
      <c r="AN57" s="7"/>
      <c r="AO57" s="7"/>
      <c r="AP57" s="9"/>
      <c r="AQ57" s="9"/>
      <c r="AR57" s="9"/>
      <c r="AS57" s="9"/>
      <c r="AT57" s="9"/>
      <c r="AU57" s="9"/>
      <c r="AV57" s="9"/>
      <c r="AW57" s="9"/>
      <c r="AX57" s="9"/>
      <c r="AY57" s="9"/>
      <c r="AZ57" s="9"/>
      <c r="BA57" s="9"/>
      <c r="BB57" s="9"/>
      <c r="BC57" s="9"/>
      <c r="BD57" s="9"/>
      <c r="BE57" s="9"/>
      <c r="BF57" s="9"/>
      <c r="BG57" s="9"/>
      <c r="BH57" s="9"/>
      <c r="BI57" s="9"/>
      <c r="BJ57" s="9"/>
      <c r="BK57" s="9"/>
      <c r="BL57" s="9"/>
      <c r="BM57" s="9"/>
    </row>
    <row r="58" spans="1:65" s="10" customFormat="1" ht="9.1" customHeight="1" thickBot="1" x14ac:dyDescent="0.25">
      <c r="A58" s="79"/>
      <c r="B58" s="144"/>
      <c r="J58" s="145"/>
      <c r="K58" s="145"/>
      <c r="L58" s="145"/>
      <c r="M58" s="145"/>
      <c r="N58" s="145"/>
      <c r="O58" s="145"/>
      <c r="P58" s="145"/>
      <c r="Q58" s="145"/>
      <c r="R58" s="146"/>
      <c r="AA58" s="147"/>
      <c r="AB58" s="147"/>
      <c r="AC58" s="147"/>
      <c r="AD58" s="147"/>
      <c r="AI58" s="77"/>
      <c r="AJ58" s="7"/>
      <c r="AK58" s="7"/>
      <c r="AL58" s="7"/>
      <c r="AM58" s="7"/>
      <c r="AN58" s="7"/>
      <c r="AO58" s="7"/>
      <c r="AP58" s="9"/>
      <c r="AQ58" s="9"/>
      <c r="AR58" s="9"/>
      <c r="AS58" s="9"/>
      <c r="AT58" s="9"/>
      <c r="AU58" s="9"/>
      <c r="AV58" s="9"/>
      <c r="AW58" s="9"/>
      <c r="AX58" s="9"/>
      <c r="AY58" s="9"/>
      <c r="AZ58" s="9"/>
      <c r="BA58" s="9"/>
      <c r="BB58" s="9"/>
      <c r="BC58" s="9"/>
      <c r="BD58" s="9"/>
      <c r="BE58" s="9"/>
      <c r="BF58" s="9"/>
      <c r="BG58" s="9"/>
      <c r="BH58" s="9"/>
      <c r="BI58" s="9"/>
      <c r="BJ58" s="9"/>
      <c r="BK58" s="9"/>
      <c r="BL58" s="9"/>
      <c r="BM58" s="9"/>
    </row>
    <row r="59" spans="1:65" s="10" customFormat="1" ht="29.25" customHeight="1" thickTop="1" thickBot="1" x14ac:dyDescent="0.25">
      <c r="A59" s="79"/>
      <c r="B59" s="255" t="s">
        <v>54</v>
      </c>
      <c r="C59" s="256"/>
      <c r="D59" s="256"/>
      <c r="E59" s="256"/>
      <c r="F59" s="256"/>
      <c r="G59" s="256"/>
      <c r="H59" s="256"/>
      <c r="I59" s="257"/>
      <c r="J59" s="320" t="s">
        <v>44</v>
      </c>
      <c r="K59" s="321"/>
      <c r="L59" s="260"/>
      <c r="M59" s="261"/>
      <c r="N59" s="261"/>
      <c r="O59" s="261"/>
      <c r="P59" s="261"/>
      <c r="Q59" s="261"/>
      <c r="R59" s="262"/>
      <c r="S59" s="263" t="s">
        <v>45</v>
      </c>
      <c r="T59" s="264"/>
      <c r="U59" s="264"/>
      <c r="V59" s="265"/>
      <c r="W59" s="266" t="s">
        <v>46</v>
      </c>
      <c r="X59" s="267"/>
      <c r="Y59" s="267"/>
      <c r="Z59" s="268"/>
      <c r="AA59" s="269" t="s">
        <v>47</v>
      </c>
      <c r="AB59" s="270"/>
      <c r="AC59" s="270"/>
      <c r="AD59" s="271"/>
      <c r="AE59" s="272" t="s">
        <v>55</v>
      </c>
      <c r="AF59" s="273"/>
      <c r="AG59" s="273"/>
      <c r="AH59" s="274"/>
      <c r="AI59" s="77"/>
      <c r="AJ59" s="141" t="str">
        <f>IF(機器詳細_MA用!A6&lt;&gt;"",IF(L59="","必須項目がブランクです",""),"")</f>
        <v/>
      </c>
      <c r="AK59" s="7"/>
      <c r="AL59" s="7"/>
      <c r="AM59" s="7"/>
      <c r="AN59" s="7"/>
      <c r="AO59" s="7"/>
      <c r="AP59" s="9"/>
      <c r="AQ59" s="9"/>
      <c r="AR59" s="9"/>
      <c r="AS59" s="9"/>
      <c r="AT59" s="9"/>
      <c r="AU59" s="9"/>
      <c r="AV59" s="9"/>
      <c r="AW59" s="9"/>
      <c r="AX59" s="9"/>
      <c r="AY59" s="9"/>
      <c r="AZ59" s="9"/>
      <c r="BA59" s="9"/>
      <c r="BB59" s="9"/>
      <c r="BC59" s="9"/>
      <c r="BD59" s="9"/>
      <c r="BE59" s="9"/>
      <c r="BF59" s="9"/>
      <c r="BG59" s="9"/>
      <c r="BH59" s="9"/>
      <c r="BI59" s="9"/>
      <c r="BJ59" s="9"/>
      <c r="BK59" s="9"/>
      <c r="BL59" s="9"/>
      <c r="BM59" s="9"/>
    </row>
    <row r="60" spans="1:65" s="10" customFormat="1" ht="47.95" customHeight="1" thickBot="1" x14ac:dyDescent="0.25">
      <c r="A60" s="79"/>
      <c r="B60" s="299" t="s">
        <v>345</v>
      </c>
      <c r="C60" s="300"/>
      <c r="D60" s="300"/>
      <c r="E60" s="300"/>
      <c r="F60" s="300"/>
      <c r="G60" s="300"/>
      <c r="H60" s="300"/>
      <c r="I60" s="301"/>
      <c r="J60" s="302"/>
      <c r="K60" s="303"/>
      <c r="L60" s="304"/>
      <c r="M60" s="304"/>
      <c r="N60" s="304"/>
      <c r="O60" s="304"/>
      <c r="P60" s="304"/>
      <c r="Q60" s="304"/>
      <c r="R60" s="305"/>
      <c r="S60" s="306" t="s">
        <v>49</v>
      </c>
      <c r="T60" s="307"/>
      <c r="U60" s="307"/>
      <c r="V60" s="308"/>
      <c r="W60" s="309" t="s">
        <v>50</v>
      </c>
      <c r="X60" s="310"/>
      <c r="Y60" s="310"/>
      <c r="Z60" s="311"/>
      <c r="AA60" s="312" t="s">
        <v>51</v>
      </c>
      <c r="AB60" s="313"/>
      <c r="AC60" s="313"/>
      <c r="AD60" s="314"/>
      <c r="AE60" s="309" t="s">
        <v>52</v>
      </c>
      <c r="AF60" s="310"/>
      <c r="AG60" s="310"/>
      <c r="AH60" s="315"/>
      <c r="AI60" s="77"/>
      <c r="AJ60" s="141" t="str">
        <f>IF(L59="新規申請",IF(J60="","必須項目がブランクです",""),"")</f>
        <v/>
      </c>
      <c r="AK60" s="7"/>
      <c r="AL60" s="7"/>
      <c r="AM60" s="275"/>
      <c r="AN60" s="275"/>
      <c r="AO60" s="275"/>
      <c r="AP60" s="275"/>
      <c r="AQ60" s="9"/>
      <c r="AR60" s="9"/>
      <c r="AS60" s="9"/>
      <c r="AT60" s="9"/>
      <c r="AU60" s="9"/>
      <c r="AV60" s="9"/>
      <c r="AW60" s="9"/>
      <c r="AX60" s="9"/>
      <c r="AY60" s="9"/>
      <c r="AZ60" s="9"/>
      <c r="BA60" s="9"/>
      <c r="BB60" s="9"/>
      <c r="BC60" s="9"/>
      <c r="BD60" s="9"/>
      <c r="BE60" s="9"/>
      <c r="BF60" s="9"/>
      <c r="BG60" s="9"/>
      <c r="BH60" s="9"/>
      <c r="BI60" s="9"/>
      <c r="BJ60" s="9"/>
      <c r="BK60" s="9"/>
      <c r="BL60" s="9"/>
      <c r="BM60" s="9"/>
    </row>
    <row r="61" spans="1:65" s="10" customFormat="1" ht="29.95" customHeight="1" x14ac:dyDescent="0.2">
      <c r="A61" s="79"/>
      <c r="B61" s="322" t="s">
        <v>346</v>
      </c>
      <c r="C61" s="277"/>
      <c r="D61" s="277"/>
      <c r="E61" s="277"/>
      <c r="F61" s="277"/>
      <c r="G61" s="277"/>
      <c r="H61" s="277"/>
      <c r="I61" s="277"/>
      <c r="J61" s="323"/>
      <c r="K61" s="324"/>
      <c r="L61" s="324"/>
      <c r="M61" s="324"/>
      <c r="N61" s="324"/>
      <c r="O61" s="324"/>
      <c r="P61" s="324"/>
      <c r="Q61" s="324"/>
      <c r="R61" s="325"/>
      <c r="S61" s="283">
        <f>機器詳細_MA用!P4</f>
        <v>0</v>
      </c>
      <c r="T61" s="267"/>
      <c r="U61" s="267"/>
      <c r="V61" s="268"/>
      <c r="W61" s="283">
        <f>機器詳細_MA用!Q4</f>
        <v>0</v>
      </c>
      <c r="X61" s="267"/>
      <c r="Y61" s="267"/>
      <c r="Z61" s="268"/>
      <c r="AA61" s="285"/>
      <c r="AB61" s="286"/>
      <c r="AC61" s="286"/>
      <c r="AD61" s="287"/>
      <c r="AE61" s="288"/>
      <c r="AF61" s="289"/>
      <c r="AG61" s="289"/>
      <c r="AH61" s="290"/>
      <c r="AI61" s="77"/>
      <c r="AJ61" s="141" t="str">
        <f>IF(L59&lt;&gt;"",
   IF(AA61 &lt;&gt;"",
      IF(AE61&lt;&gt;"", "", "必須項目がブランクです" ),
   "必須項目がブランクです"),
   "")</f>
        <v/>
      </c>
      <c r="AK61" s="142"/>
      <c r="AL61" s="142"/>
      <c r="AM61" s="142"/>
      <c r="AN61" s="142"/>
      <c r="AO61" s="142"/>
      <c r="AP61" s="142"/>
      <c r="AQ61" s="142"/>
      <c r="AR61" s="143"/>
      <c r="AS61" s="9"/>
      <c r="AT61" s="9"/>
      <c r="AU61" s="9"/>
      <c r="AV61" s="9"/>
      <c r="AW61" s="9"/>
      <c r="AX61" s="9"/>
      <c r="AY61" s="9"/>
      <c r="AZ61" s="9"/>
      <c r="BA61" s="9"/>
      <c r="BB61" s="9"/>
      <c r="BC61" s="9"/>
      <c r="BD61" s="9"/>
      <c r="BE61" s="9"/>
      <c r="BF61" s="9"/>
      <c r="BG61" s="9"/>
      <c r="BH61" s="9"/>
      <c r="BI61" s="9"/>
      <c r="BJ61" s="9"/>
      <c r="BK61" s="9"/>
      <c r="BL61" s="9"/>
      <c r="BM61" s="9"/>
    </row>
    <row r="62" spans="1:65" s="10" customFormat="1" ht="29.95" customHeight="1" thickBot="1" x14ac:dyDescent="0.25">
      <c r="A62" s="79"/>
      <c r="B62" s="278"/>
      <c r="C62" s="279"/>
      <c r="D62" s="279"/>
      <c r="E62" s="279"/>
      <c r="F62" s="279"/>
      <c r="G62" s="279"/>
      <c r="H62" s="279"/>
      <c r="I62" s="279"/>
      <c r="J62" s="326"/>
      <c r="K62" s="327"/>
      <c r="L62" s="327"/>
      <c r="M62" s="327"/>
      <c r="N62" s="327"/>
      <c r="O62" s="327"/>
      <c r="P62" s="327"/>
      <c r="Q62" s="327"/>
      <c r="R62" s="328"/>
      <c r="S62" s="294" t="str">
        <f>IF(AE62=0,"",
   IF(W62="","", W62-AE62))</f>
        <v/>
      </c>
      <c r="T62" s="295"/>
      <c r="U62" s="295"/>
      <c r="V62" s="296"/>
      <c r="W62" s="316" t="str">
        <f>機器詳細_MA用!Q2</f>
        <v/>
      </c>
      <c r="X62" s="317"/>
      <c r="Y62" s="317"/>
      <c r="Z62" s="318"/>
      <c r="AA62" s="316" t="str">
        <f>IF(S61=0," ",1-(AA61/S61))</f>
        <v xml:space="preserve"> </v>
      </c>
      <c r="AB62" s="317"/>
      <c r="AC62" s="317"/>
      <c r="AD62" s="318"/>
      <c r="AE62" s="317" t="str">
        <f>IF(S61=0," ",1-(AE61/S61))</f>
        <v xml:space="preserve"> </v>
      </c>
      <c r="AF62" s="317"/>
      <c r="AG62" s="317"/>
      <c r="AH62" s="319"/>
      <c r="AI62" s="77"/>
      <c r="AJ62" s="141"/>
      <c r="AK62" s="7"/>
      <c r="AL62" s="7"/>
      <c r="AM62" s="7"/>
      <c r="AN62" s="7"/>
      <c r="AO62" s="7"/>
      <c r="AP62" s="9"/>
      <c r="AQ62" s="9"/>
      <c r="AR62" s="9"/>
      <c r="AS62" s="9"/>
      <c r="AT62" s="9"/>
      <c r="AU62" s="9"/>
      <c r="AV62" s="9"/>
      <c r="AW62" s="9"/>
      <c r="AX62" s="9"/>
      <c r="AY62" s="9"/>
      <c r="AZ62" s="9"/>
      <c r="BA62" s="9"/>
      <c r="BB62" s="9"/>
      <c r="BC62" s="9"/>
      <c r="BD62" s="9"/>
      <c r="BE62" s="9"/>
      <c r="BF62" s="9"/>
      <c r="BG62" s="9"/>
      <c r="BH62" s="9"/>
      <c r="BI62" s="9"/>
      <c r="BJ62" s="9"/>
      <c r="BK62" s="9"/>
      <c r="BL62" s="9"/>
      <c r="BM62" s="9"/>
    </row>
    <row r="63" spans="1:65" s="10" customFormat="1" ht="9.1" customHeight="1" x14ac:dyDescent="0.2">
      <c r="A63" s="92"/>
      <c r="B63" s="77"/>
      <c r="C63" s="9"/>
      <c r="D63" s="9"/>
      <c r="E63" s="9"/>
      <c r="F63" s="9"/>
      <c r="G63" s="9"/>
      <c r="H63" s="9"/>
      <c r="I63" s="9"/>
      <c r="J63" s="148"/>
      <c r="K63" s="148"/>
      <c r="L63" s="148"/>
      <c r="M63" s="148"/>
      <c r="N63" s="148"/>
      <c r="O63" s="148"/>
      <c r="P63" s="148"/>
      <c r="Q63" s="148"/>
      <c r="R63" s="149"/>
      <c r="S63" s="9"/>
      <c r="T63" s="9"/>
      <c r="U63" s="9"/>
      <c r="V63" s="9"/>
      <c r="W63" s="9"/>
      <c r="X63" s="9"/>
      <c r="Y63" s="9"/>
      <c r="Z63" s="9"/>
      <c r="AA63" s="9"/>
      <c r="AB63" s="9"/>
      <c r="AC63" s="9"/>
      <c r="AD63" s="9"/>
      <c r="AE63" s="9"/>
      <c r="AF63" s="9"/>
      <c r="AG63" s="9"/>
      <c r="AH63" s="9"/>
      <c r="AI63" s="77"/>
      <c r="AJ63" s="7"/>
      <c r="AK63" s="7"/>
      <c r="AL63" s="7"/>
      <c r="AM63" s="7"/>
      <c r="AN63" s="7"/>
      <c r="AO63" s="7"/>
      <c r="AP63" s="9"/>
      <c r="AQ63" s="9"/>
      <c r="AR63" s="9"/>
      <c r="AS63" s="9"/>
      <c r="AT63" s="9"/>
      <c r="AU63" s="9"/>
      <c r="AV63" s="9"/>
      <c r="AW63" s="9"/>
      <c r="AX63" s="9"/>
      <c r="AY63" s="9"/>
      <c r="AZ63" s="9"/>
      <c r="BA63" s="9"/>
      <c r="BB63" s="9"/>
      <c r="BC63" s="9"/>
      <c r="BD63" s="9"/>
      <c r="BE63" s="9"/>
      <c r="BF63" s="9"/>
      <c r="BG63" s="9"/>
      <c r="BH63" s="9"/>
      <c r="BI63" s="9"/>
      <c r="BJ63" s="9"/>
      <c r="BK63" s="9"/>
      <c r="BL63" s="9"/>
      <c r="BM63" s="9"/>
    </row>
    <row r="64" spans="1:65" s="152" customFormat="1" ht="25.95" customHeight="1" x14ac:dyDescent="0.2">
      <c r="A64" s="6"/>
      <c r="B64" s="150"/>
      <c r="C64" s="150"/>
      <c r="D64" s="150"/>
      <c r="E64" s="150"/>
      <c r="F64" s="150"/>
      <c r="G64" s="150"/>
      <c r="H64" s="150"/>
      <c r="I64" s="150"/>
      <c r="J64" s="150"/>
      <c r="K64" s="150"/>
      <c r="L64" s="150"/>
      <c r="M64" s="150"/>
      <c r="N64" s="150"/>
      <c r="O64" s="150"/>
      <c r="P64" s="9"/>
      <c r="Q64" s="9"/>
      <c r="R64" s="9"/>
      <c r="S64" s="9"/>
      <c r="T64" s="9"/>
      <c r="U64" s="9"/>
      <c r="V64" s="9"/>
      <c r="W64" s="9"/>
      <c r="X64" s="150"/>
      <c r="Y64" s="150"/>
      <c r="Z64" s="150"/>
      <c r="AA64" s="150"/>
      <c r="AB64" s="150"/>
      <c r="AC64" s="150"/>
      <c r="AD64" s="150"/>
      <c r="AE64" s="150"/>
      <c r="AF64" s="150"/>
      <c r="AG64" s="150"/>
      <c r="AH64" s="150"/>
      <c r="AI64" s="151"/>
      <c r="AJ64" s="136"/>
      <c r="AK64" s="136"/>
      <c r="AL64" s="136"/>
      <c r="AM64" s="136"/>
      <c r="AN64" s="136"/>
      <c r="AO64" s="136"/>
      <c r="AP64" s="151"/>
      <c r="AQ64" s="151"/>
      <c r="AR64" s="151"/>
      <c r="AS64" s="151"/>
      <c r="AT64" s="151"/>
      <c r="AU64" s="151"/>
      <c r="AV64" s="151"/>
      <c r="AW64" s="151"/>
      <c r="AX64" s="151"/>
      <c r="AY64" s="151"/>
      <c r="AZ64" s="151"/>
      <c r="BA64" s="151"/>
      <c r="BB64" s="151"/>
      <c r="BC64" s="151"/>
      <c r="BD64" s="151"/>
      <c r="BE64" s="151"/>
      <c r="BF64" s="151"/>
      <c r="BG64" s="151"/>
      <c r="BH64" s="151"/>
      <c r="BI64" s="151"/>
      <c r="BJ64" s="151"/>
      <c r="BK64" s="151"/>
      <c r="BL64" s="151"/>
      <c r="BM64" s="151"/>
    </row>
    <row r="65" spans="1:65" s="152" customFormat="1" ht="25.95" customHeight="1" x14ac:dyDescent="0.2">
      <c r="A65" s="6"/>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151"/>
      <c r="AJ65" s="136"/>
      <c r="AK65" s="136"/>
      <c r="AL65" s="136"/>
      <c r="AM65" s="136"/>
      <c r="AN65" s="136"/>
      <c r="AO65" s="136"/>
      <c r="AP65" s="151"/>
      <c r="AQ65" s="151"/>
      <c r="AR65" s="151"/>
      <c r="AS65" s="151"/>
      <c r="AT65" s="151"/>
      <c r="AU65" s="151"/>
      <c r="AV65" s="151"/>
      <c r="AW65" s="151"/>
      <c r="AX65" s="151"/>
      <c r="AY65" s="151"/>
      <c r="AZ65" s="151"/>
      <c r="BA65" s="151"/>
      <c r="BB65" s="151"/>
      <c r="BC65" s="151"/>
      <c r="BD65" s="151"/>
      <c r="BE65" s="151"/>
      <c r="BF65" s="151"/>
      <c r="BG65" s="151"/>
      <c r="BH65" s="151"/>
      <c r="BI65" s="151"/>
      <c r="BJ65" s="151"/>
      <c r="BK65" s="151"/>
      <c r="BL65" s="151"/>
      <c r="BM65" s="151"/>
    </row>
    <row r="66" spans="1:65" s="152" customFormat="1" ht="25.95" customHeight="1" x14ac:dyDescent="0.2">
      <c r="A66" s="6"/>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151"/>
      <c r="AJ66" s="136"/>
      <c r="AK66" s="136"/>
      <c r="AL66" s="136"/>
      <c r="AM66" s="136"/>
      <c r="AN66" s="136"/>
      <c r="AO66" s="136"/>
      <c r="AP66" s="151"/>
      <c r="AQ66" s="151"/>
      <c r="AR66" s="151"/>
      <c r="AS66" s="151"/>
      <c r="AT66" s="151"/>
      <c r="AU66" s="151"/>
      <c r="AV66" s="151"/>
      <c r="AW66" s="151"/>
      <c r="AX66" s="151"/>
      <c r="AY66" s="151"/>
      <c r="AZ66" s="151"/>
      <c r="BA66" s="151"/>
      <c r="BB66" s="151"/>
      <c r="BC66" s="151"/>
      <c r="BD66" s="151"/>
      <c r="BE66" s="151"/>
      <c r="BF66" s="151"/>
      <c r="BG66" s="151"/>
      <c r="BH66" s="151"/>
      <c r="BI66" s="151"/>
      <c r="BJ66" s="151"/>
      <c r="BK66" s="151"/>
      <c r="BL66" s="151"/>
      <c r="BM66" s="151"/>
    </row>
    <row r="67" spans="1:65" s="10" customFormat="1" ht="25.95" customHeight="1" x14ac:dyDescent="0.2">
      <c r="A67" s="6"/>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7"/>
      <c r="AK67" s="7"/>
      <c r="AL67" s="7"/>
      <c r="AM67" s="7"/>
      <c r="AN67" s="7"/>
      <c r="AO67" s="7"/>
      <c r="AP67" s="9"/>
      <c r="AQ67" s="9"/>
      <c r="AR67" s="9"/>
      <c r="AS67" s="9"/>
      <c r="AT67" s="9"/>
      <c r="AU67" s="9"/>
      <c r="AV67" s="9"/>
      <c r="AW67" s="9"/>
      <c r="AX67" s="9"/>
      <c r="AY67" s="9"/>
      <c r="AZ67" s="9"/>
      <c r="BA67" s="9"/>
      <c r="BB67" s="9"/>
      <c r="BC67" s="9"/>
      <c r="BD67" s="9"/>
      <c r="BE67" s="9"/>
      <c r="BF67" s="9"/>
      <c r="BG67" s="9"/>
      <c r="BH67" s="9"/>
      <c r="BI67" s="9"/>
      <c r="BJ67" s="9"/>
      <c r="BK67" s="9"/>
      <c r="BL67" s="9"/>
      <c r="BM67" s="9"/>
    </row>
    <row r="68" spans="1:65" s="10" customFormat="1" ht="25.95" customHeight="1" x14ac:dyDescent="0.2">
      <c r="A68" s="6"/>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7"/>
      <c r="AK68" s="7"/>
      <c r="AL68" s="7"/>
      <c r="AM68" s="7"/>
      <c r="AN68" s="7"/>
      <c r="AO68" s="7"/>
      <c r="AP68" s="9"/>
      <c r="AQ68" s="9"/>
      <c r="AR68" s="9"/>
      <c r="AS68" s="9"/>
      <c r="AT68" s="9"/>
      <c r="AU68" s="9"/>
      <c r="AV68" s="9"/>
      <c r="AW68" s="9"/>
      <c r="AX68" s="9"/>
      <c r="AY68" s="9"/>
      <c r="AZ68" s="9"/>
      <c r="BA68" s="9"/>
      <c r="BB68" s="9"/>
      <c r="BC68" s="9"/>
      <c r="BD68" s="9"/>
      <c r="BE68" s="9"/>
      <c r="BF68" s="9"/>
      <c r="BG68" s="9"/>
      <c r="BH68" s="9"/>
      <c r="BI68" s="9"/>
      <c r="BJ68" s="9"/>
      <c r="BK68" s="9"/>
      <c r="BL68" s="9"/>
      <c r="BM68" s="9"/>
    </row>
    <row r="69" spans="1:65" s="10" customFormat="1" ht="25.95" customHeight="1" x14ac:dyDescent="0.2">
      <c r="A69" s="6"/>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7"/>
      <c r="AK69" s="7"/>
      <c r="AL69" s="7"/>
      <c r="AM69" s="7"/>
      <c r="AN69" s="7"/>
      <c r="AO69" s="7"/>
      <c r="AP69" s="9"/>
      <c r="AQ69" s="9"/>
      <c r="AR69" s="9"/>
      <c r="AS69" s="9"/>
      <c r="AT69" s="9"/>
      <c r="AU69" s="9"/>
      <c r="AV69" s="9"/>
      <c r="AW69" s="9"/>
      <c r="AX69" s="9"/>
      <c r="AY69" s="9"/>
      <c r="AZ69" s="9"/>
      <c r="BA69" s="9"/>
      <c r="BB69" s="9"/>
      <c r="BC69" s="9"/>
      <c r="BD69" s="9"/>
      <c r="BE69" s="9"/>
      <c r="BF69" s="9"/>
      <c r="BG69" s="9"/>
      <c r="BH69" s="9"/>
      <c r="BI69" s="9"/>
      <c r="BJ69" s="9"/>
      <c r="BK69" s="9"/>
      <c r="BL69" s="9"/>
      <c r="BM69" s="9"/>
    </row>
    <row r="70" spans="1:65" s="10" customFormat="1" ht="25.95" customHeight="1" x14ac:dyDescent="0.2">
      <c r="A70" s="6"/>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7"/>
      <c r="AK70" s="7"/>
      <c r="AL70" s="7"/>
      <c r="AM70" s="7"/>
      <c r="AN70" s="7"/>
      <c r="AO70" s="7"/>
      <c r="AP70" s="9"/>
      <c r="AQ70" s="9"/>
      <c r="AR70" s="9"/>
      <c r="AS70" s="9"/>
      <c r="AT70" s="9"/>
      <c r="AU70" s="9"/>
      <c r="AV70" s="9"/>
      <c r="AW70" s="9"/>
      <c r="AX70" s="9"/>
      <c r="AY70" s="9"/>
      <c r="AZ70" s="9"/>
      <c r="BA70" s="9"/>
      <c r="BB70" s="9"/>
      <c r="BC70" s="9"/>
      <c r="BD70" s="9"/>
      <c r="BE70" s="9"/>
      <c r="BF70" s="9"/>
      <c r="BG70" s="9"/>
      <c r="BH70" s="9"/>
      <c r="BI70" s="9"/>
      <c r="BJ70" s="9"/>
      <c r="BK70" s="9"/>
      <c r="BL70" s="9"/>
      <c r="BM70" s="9"/>
    </row>
    <row r="71" spans="1:65" s="10" customFormat="1" ht="25.95" customHeight="1" x14ac:dyDescent="0.2">
      <c r="A71" s="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7"/>
      <c r="AK71" s="7"/>
      <c r="AL71" s="7"/>
      <c r="AM71" s="7"/>
      <c r="AN71" s="7"/>
      <c r="AO71" s="7"/>
      <c r="AP71" s="9"/>
      <c r="AQ71" s="9"/>
      <c r="AR71" s="9"/>
      <c r="AS71" s="9"/>
      <c r="AT71" s="9"/>
      <c r="AU71" s="9"/>
      <c r="AV71" s="9"/>
      <c r="AW71" s="9"/>
      <c r="AX71" s="9"/>
      <c r="AY71" s="9"/>
      <c r="AZ71" s="9"/>
      <c r="BA71" s="9"/>
      <c r="BB71" s="9"/>
      <c r="BC71" s="9"/>
      <c r="BD71" s="9"/>
      <c r="BE71" s="9"/>
      <c r="BF71" s="9"/>
      <c r="BG71" s="9"/>
      <c r="BH71" s="9"/>
      <c r="BI71" s="9"/>
      <c r="BJ71" s="9"/>
      <c r="BK71" s="9"/>
      <c r="BL71" s="9"/>
      <c r="BM71" s="9"/>
    </row>
    <row r="72" spans="1:65" s="10" customFormat="1" ht="25.95" customHeight="1" x14ac:dyDescent="0.2">
      <c r="A72" s="6"/>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7"/>
      <c r="AK72" s="7"/>
      <c r="AL72" s="7"/>
      <c r="AM72" s="7"/>
      <c r="AN72" s="7"/>
      <c r="AO72" s="7"/>
      <c r="AP72" s="9"/>
      <c r="AQ72" s="9"/>
      <c r="AR72" s="9"/>
      <c r="AS72" s="9"/>
      <c r="AT72" s="9"/>
      <c r="AU72" s="9"/>
      <c r="AV72" s="9"/>
      <c r="AW72" s="9"/>
      <c r="AX72" s="9"/>
      <c r="AY72" s="9"/>
      <c r="AZ72" s="9"/>
      <c r="BA72" s="9"/>
      <c r="BB72" s="9"/>
      <c r="BC72" s="9"/>
      <c r="BD72" s="9"/>
      <c r="BE72" s="9"/>
      <c r="BF72" s="9"/>
      <c r="BG72" s="9"/>
      <c r="BH72" s="9"/>
      <c r="BI72" s="9"/>
      <c r="BJ72" s="9"/>
      <c r="BK72" s="9"/>
      <c r="BL72" s="9"/>
      <c r="BM72" s="9"/>
    </row>
    <row r="73" spans="1:65" s="155" customFormat="1" ht="25.95" customHeight="1" x14ac:dyDescent="0.2">
      <c r="A73" s="153"/>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150"/>
      <c r="AJ73" s="154"/>
      <c r="AK73" s="154"/>
      <c r="AL73" s="154"/>
      <c r="AM73" s="154"/>
      <c r="AN73" s="154"/>
      <c r="AO73" s="154"/>
      <c r="AP73" s="150"/>
      <c r="AQ73" s="150"/>
      <c r="AR73" s="150"/>
      <c r="AS73" s="150"/>
      <c r="AT73" s="150"/>
      <c r="AU73" s="150"/>
      <c r="AV73" s="150"/>
      <c r="AW73" s="150"/>
      <c r="AX73" s="150"/>
      <c r="AY73" s="150"/>
      <c r="AZ73" s="150"/>
      <c r="BA73" s="150"/>
      <c r="BB73" s="150"/>
      <c r="BC73" s="150"/>
      <c r="BD73" s="150"/>
      <c r="BE73" s="150"/>
      <c r="BF73" s="150"/>
      <c r="BG73" s="150"/>
      <c r="BH73" s="150"/>
      <c r="BI73" s="150"/>
      <c r="BJ73" s="150"/>
      <c r="BK73" s="150"/>
      <c r="BL73" s="150"/>
      <c r="BM73" s="150"/>
    </row>
    <row r="74" spans="1:65" s="155" customFormat="1" ht="25.95" customHeight="1" x14ac:dyDescent="0.2">
      <c r="A74" s="153"/>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150"/>
      <c r="AJ74" s="154"/>
      <c r="AK74" s="154"/>
      <c r="AL74" s="154"/>
      <c r="AM74" s="154"/>
      <c r="AN74" s="154"/>
      <c r="AO74" s="154"/>
      <c r="AP74" s="150"/>
      <c r="AQ74" s="150"/>
      <c r="AR74" s="150"/>
      <c r="AS74" s="150"/>
      <c r="AT74" s="150"/>
      <c r="AU74" s="150"/>
      <c r="AV74" s="150"/>
      <c r="AW74" s="150"/>
      <c r="AX74" s="150"/>
      <c r="AY74" s="150"/>
      <c r="AZ74" s="150"/>
      <c r="BA74" s="150"/>
      <c r="BB74" s="150"/>
      <c r="BC74" s="150"/>
      <c r="BD74" s="150"/>
      <c r="BE74" s="150"/>
      <c r="BF74" s="150"/>
      <c r="BG74" s="150"/>
      <c r="BH74" s="150"/>
      <c r="BI74" s="150"/>
      <c r="BJ74" s="150"/>
      <c r="BK74" s="150"/>
      <c r="BL74" s="150"/>
      <c r="BM74" s="150"/>
    </row>
    <row r="75" spans="1:65" s="155" customFormat="1" x14ac:dyDescent="0.2">
      <c r="A75" s="153"/>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150"/>
      <c r="AJ75" s="154"/>
      <c r="AK75" s="154"/>
      <c r="AL75" s="154"/>
      <c r="AM75" s="154"/>
      <c r="AN75" s="154"/>
      <c r="AO75" s="154"/>
      <c r="AP75" s="150"/>
      <c r="AQ75" s="150"/>
      <c r="AR75" s="150"/>
      <c r="AS75" s="150"/>
      <c r="AT75" s="150"/>
      <c r="AU75" s="150"/>
      <c r="AV75" s="150"/>
      <c r="AW75" s="150"/>
      <c r="AX75" s="150"/>
      <c r="AY75" s="150"/>
      <c r="AZ75" s="150"/>
      <c r="BA75" s="150"/>
      <c r="BB75" s="150"/>
      <c r="BC75" s="150"/>
      <c r="BD75" s="150"/>
      <c r="BE75" s="150"/>
      <c r="BF75" s="150"/>
      <c r="BG75" s="150"/>
      <c r="BH75" s="150"/>
      <c r="BI75" s="150"/>
      <c r="BJ75" s="150"/>
      <c r="BK75" s="150"/>
      <c r="BL75" s="150"/>
      <c r="BM75" s="150"/>
    </row>
    <row r="76" spans="1:65" s="155" customFormat="1" x14ac:dyDescent="0.2">
      <c r="A76" s="153"/>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150"/>
      <c r="AJ76" s="154"/>
      <c r="AK76" s="154"/>
      <c r="AL76" s="154"/>
      <c r="AM76" s="154"/>
      <c r="AN76" s="154"/>
      <c r="AO76" s="154"/>
      <c r="AP76" s="150"/>
      <c r="AQ76" s="150"/>
      <c r="AR76" s="150"/>
      <c r="AS76" s="150"/>
      <c r="AT76" s="150"/>
      <c r="AU76" s="150"/>
      <c r="AV76" s="150"/>
      <c r="AW76" s="150"/>
      <c r="AX76" s="150"/>
      <c r="AY76" s="150"/>
      <c r="AZ76" s="150"/>
      <c r="BA76" s="150"/>
      <c r="BB76" s="150"/>
      <c r="BC76" s="150"/>
      <c r="BD76" s="150"/>
      <c r="BE76" s="150"/>
      <c r="BF76" s="150"/>
      <c r="BG76" s="150"/>
      <c r="BH76" s="150"/>
      <c r="BI76" s="150"/>
      <c r="BJ76" s="150"/>
      <c r="BK76" s="150"/>
      <c r="BL76" s="150"/>
      <c r="BM76" s="150"/>
    </row>
    <row r="77" spans="1:65" s="155" customFormat="1" x14ac:dyDescent="0.2">
      <c r="A77" s="153"/>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150"/>
      <c r="AJ77" s="154"/>
      <c r="AK77" s="154"/>
      <c r="AL77" s="154"/>
      <c r="AM77" s="154"/>
      <c r="AN77" s="154"/>
      <c r="AO77" s="154"/>
      <c r="AP77" s="150"/>
      <c r="AQ77" s="150"/>
      <c r="AR77" s="150"/>
      <c r="AS77" s="150"/>
      <c r="AT77" s="150"/>
      <c r="AU77" s="150"/>
      <c r="AV77" s="150"/>
      <c r="AW77" s="150"/>
      <c r="AX77" s="150"/>
      <c r="AY77" s="150"/>
      <c r="AZ77" s="150"/>
      <c r="BA77" s="150"/>
      <c r="BB77" s="150"/>
      <c r="BC77" s="150"/>
      <c r="BD77" s="150"/>
      <c r="BE77" s="150"/>
      <c r="BF77" s="150"/>
      <c r="BG77" s="150"/>
      <c r="BH77" s="150"/>
      <c r="BI77" s="150"/>
      <c r="BJ77" s="150"/>
      <c r="BK77" s="150"/>
      <c r="BL77" s="150"/>
      <c r="BM77" s="150"/>
    </row>
    <row r="78" spans="1:65" s="150" customFormat="1" x14ac:dyDescent="0.2">
      <c r="A78" s="153"/>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J78" s="154"/>
      <c r="AK78" s="154"/>
      <c r="AL78" s="154"/>
      <c r="AM78" s="154"/>
      <c r="AN78" s="154"/>
      <c r="AO78" s="154"/>
    </row>
    <row r="79" spans="1:65" s="150" customFormat="1" x14ac:dyDescent="0.2">
      <c r="A79" s="153"/>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J79" s="154"/>
      <c r="AK79" s="154"/>
      <c r="AL79" s="154"/>
      <c r="AM79" s="154"/>
      <c r="AN79" s="154"/>
      <c r="AO79" s="154"/>
    </row>
    <row r="80" spans="1:65" s="150" customFormat="1" x14ac:dyDescent="0.2">
      <c r="A80" s="153"/>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J80" s="154"/>
      <c r="AK80" s="154"/>
      <c r="AL80" s="154"/>
      <c r="AM80" s="154"/>
      <c r="AN80" s="154"/>
      <c r="AO80" s="154"/>
    </row>
    <row r="81" spans="1:41" s="150" customFormat="1" x14ac:dyDescent="0.2">
      <c r="A81" s="153"/>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J81" s="154"/>
      <c r="AK81" s="154"/>
      <c r="AL81" s="154"/>
      <c r="AM81" s="154"/>
      <c r="AN81" s="154"/>
      <c r="AO81" s="154"/>
    </row>
    <row r="82" spans="1:41" s="150" customFormat="1" x14ac:dyDescent="0.2">
      <c r="A82" s="153"/>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J82" s="154"/>
      <c r="AK82" s="154"/>
      <c r="AL82" s="154"/>
      <c r="AM82" s="154"/>
      <c r="AN82" s="154"/>
      <c r="AO82" s="154"/>
    </row>
    <row r="83" spans="1:41" s="150" customFormat="1" x14ac:dyDescent="0.2">
      <c r="A83" s="153"/>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J83" s="154"/>
      <c r="AK83" s="154"/>
      <c r="AL83" s="154"/>
      <c r="AM83" s="154"/>
      <c r="AN83" s="154"/>
      <c r="AO83" s="154"/>
    </row>
    <row r="84" spans="1:41" s="150" customFormat="1" x14ac:dyDescent="0.2">
      <c r="A84" s="153"/>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J84" s="154"/>
      <c r="AK84" s="154"/>
      <c r="AL84" s="154"/>
      <c r="AM84" s="154"/>
      <c r="AN84" s="154"/>
      <c r="AO84" s="154"/>
    </row>
    <row r="85" spans="1:41" s="150" customFormat="1" x14ac:dyDescent="0.2">
      <c r="A85" s="153"/>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J85" s="154"/>
      <c r="AK85" s="154"/>
      <c r="AL85" s="154"/>
      <c r="AM85" s="154"/>
      <c r="AN85" s="154"/>
      <c r="AO85" s="154"/>
    </row>
    <row r="86" spans="1:41" s="150" customFormat="1" x14ac:dyDescent="0.2">
      <c r="A86" s="153"/>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J86" s="154"/>
      <c r="AK86" s="154"/>
      <c r="AL86" s="154"/>
      <c r="AM86" s="154"/>
      <c r="AN86" s="154"/>
      <c r="AO86" s="154"/>
    </row>
    <row r="87" spans="1:41" s="150" customFormat="1" x14ac:dyDescent="0.2">
      <c r="A87" s="153"/>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J87" s="154"/>
      <c r="AK87" s="154"/>
      <c r="AL87" s="154"/>
      <c r="AM87" s="154"/>
      <c r="AN87" s="154"/>
      <c r="AO87" s="154"/>
    </row>
    <row r="88" spans="1:41" s="150" customFormat="1" x14ac:dyDescent="0.2">
      <c r="A88" s="153"/>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J88" s="154"/>
      <c r="AK88" s="154"/>
      <c r="AL88" s="154"/>
      <c r="AM88" s="154"/>
      <c r="AN88" s="154"/>
      <c r="AO88" s="154"/>
    </row>
    <row r="89" spans="1:41" s="150" customFormat="1" x14ac:dyDescent="0.2">
      <c r="A89" s="153"/>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J89" s="154"/>
      <c r="AK89" s="154"/>
      <c r="AL89" s="154"/>
      <c r="AM89" s="154"/>
      <c r="AN89" s="154"/>
      <c r="AO89" s="154"/>
    </row>
    <row r="90" spans="1:41" s="150" customFormat="1" x14ac:dyDescent="0.2">
      <c r="A90" s="153"/>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J90" s="154"/>
      <c r="AK90" s="154"/>
      <c r="AL90" s="154"/>
      <c r="AM90" s="154"/>
      <c r="AN90" s="154"/>
      <c r="AO90" s="154"/>
    </row>
    <row r="91" spans="1:41" s="150" customFormat="1" x14ac:dyDescent="0.2">
      <c r="A91" s="153"/>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J91" s="154"/>
      <c r="AK91" s="154"/>
      <c r="AL91" s="154"/>
      <c r="AM91" s="154"/>
      <c r="AN91" s="154"/>
      <c r="AO91" s="154"/>
    </row>
    <row r="92" spans="1:41" s="150" customFormat="1" x14ac:dyDescent="0.2">
      <c r="A92" s="153"/>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J92" s="154"/>
      <c r="AK92" s="154"/>
      <c r="AL92" s="154"/>
      <c r="AM92" s="154"/>
      <c r="AN92" s="154"/>
      <c r="AO92" s="154"/>
    </row>
    <row r="93" spans="1:41" s="150" customFormat="1" x14ac:dyDescent="0.2">
      <c r="A93" s="153"/>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J93" s="154"/>
      <c r="AK93" s="154"/>
      <c r="AL93" s="154"/>
      <c r="AM93" s="154"/>
      <c r="AN93" s="154"/>
      <c r="AO93" s="154"/>
    </row>
    <row r="94" spans="1:41" s="150" customFormat="1" x14ac:dyDescent="0.2">
      <c r="A94" s="153"/>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J94" s="154"/>
      <c r="AK94" s="154"/>
      <c r="AL94" s="154"/>
      <c r="AM94" s="154"/>
      <c r="AN94" s="154"/>
      <c r="AO94" s="154"/>
    </row>
    <row r="95" spans="1:41" s="150" customFormat="1" x14ac:dyDescent="0.2">
      <c r="A95" s="153"/>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J95" s="154"/>
      <c r="AK95" s="154"/>
      <c r="AL95" s="154"/>
      <c r="AM95" s="154"/>
      <c r="AN95" s="154"/>
      <c r="AO95" s="154"/>
    </row>
    <row r="96" spans="1:41" s="150" customFormat="1" x14ac:dyDescent="0.2">
      <c r="A96" s="153"/>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J96" s="154"/>
      <c r="AK96" s="154"/>
      <c r="AL96" s="154"/>
      <c r="AM96" s="154"/>
      <c r="AN96" s="154"/>
      <c r="AO96" s="154"/>
    </row>
    <row r="97" spans="1:41" s="150" customFormat="1" x14ac:dyDescent="0.2">
      <c r="A97" s="153"/>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J97" s="154"/>
      <c r="AK97" s="154"/>
      <c r="AL97" s="154"/>
      <c r="AM97" s="154"/>
      <c r="AN97" s="154"/>
      <c r="AO97" s="154"/>
    </row>
    <row r="98" spans="1:41" s="150" customFormat="1" x14ac:dyDescent="0.2">
      <c r="A98" s="153"/>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J98" s="154"/>
      <c r="AK98" s="154"/>
      <c r="AL98" s="154"/>
      <c r="AM98" s="154"/>
      <c r="AN98" s="154"/>
      <c r="AO98" s="154"/>
    </row>
    <row r="99" spans="1:41" s="150" customFormat="1" x14ac:dyDescent="0.2">
      <c r="A99" s="153"/>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J99" s="154"/>
      <c r="AK99" s="154"/>
      <c r="AL99" s="154"/>
      <c r="AM99" s="154"/>
      <c r="AN99" s="154"/>
      <c r="AO99" s="154"/>
    </row>
    <row r="100" spans="1:41" s="150" customFormat="1" x14ac:dyDescent="0.2">
      <c r="A100" s="153"/>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J100" s="154"/>
      <c r="AK100" s="154"/>
      <c r="AL100" s="154"/>
      <c r="AM100" s="154"/>
      <c r="AN100" s="154"/>
      <c r="AO100" s="154"/>
    </row>
    <row r="101" spans="1:41" s="150" customFormat="1" x14ac:dyDescent="0.2">
      <c r="A101" s="153"/>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J101" s="154"/>
      <c r="AK101" s="154"/>
      <c r="AL101" s="154"/>
      <c r="AM101" s="154"/>
      <c r="AN101" s="154"/>
      <c r="AO101" s="154"/>
    </row>
  </sheetData>
  <mergeCells count="78">
    <mergeCell ref="AA62:AD62"/>
    <mergeCell ref="AE62:AH62"/>
    <mergeCell ref="AM60:AP60"/>
    <mergeCell ref="B61:I62"/>
    <mergeCell ref="J61:R61"/>
    <mergeCell ref="S61:V61"/>
    <mergeCell ref="W61:Z61"/>
    <mergeCell ref="AA61:AD61"/>
    <mergeCell ref="AE61:AH61"/>
    <mergeCell ref="J62:R62"/>
    <mergeCell ref="S62:V62"/>
    <mergeCell ref="W62:Z62"/>
    <mergeCell ref="B60:I60"/>
    <mergeCell ref="J60:R60"/>
    <mergeCell ref="S60:V60"/>
    <mergeCell ref="W60:Z60"/>
    <mergeCell ref="AA60:AD60"/>
    <mergeCell ref="AE60:AH60"/>
    <mergeCell ref="AA57:AD57"/>
    <mergeCell ref="AE57:AH57"/>
    <mergeCell ref="B59:I59"/>
    <mergeCell ref="J59:K59"/>
    <mergeCell ref="L59:R59"/>
    <mergeCell ref="S59:V59"/>
    <mergeCell ref="W59:Z59"/>
    <mergeCell ref="AA59:AD59"/>
    <mergeCell ref="AE59:AH59"/>
    <mergeCell ref="AM55:AP55"/>
    <mergeCell ref="B56:I57"/>
    <mergeCell ref="J56:R56"/>
    <mergeCell ref="S56:V56"/>
    <mergeCell ref="W56:Z56"/>
    <mergeCell ref="AA56:AD56"/>
    <mergeCell ref="AE56:AH56"/>
    <mergeCell ref="J57:R57"/>
    <mergeCell ref="S57:V57"/>
    <mergeCell ref="W57:Z57"/>
    <mergeCell ref="B55:I55"/>
    <mergeCell ref="J55:R55"/>
    <mergeCell ref="S55:V55"/>
    <mergeCell ref="W55:Z55"/>
    <mergeCell ref="AA55:AD55"/>
    <mergeCell ref="AE55:AH55"/>
    <mergeCell ref="K41:AH45"/>
    <mergeCell ref="B42:J45"/>
    <mergeCell ref="B54:I54"/>
    <mergeCell ref="J54:K54"/>
    <mergeCell ref="L54:R54"/>
    <mergeCell ref="S54:V54"/>
    <mergeCell ref="W54:Z54"/>
    <mergeCell ref="AA54:AD54"/>
    <mergeCell ref="AE54:AH54"/>
    <mergeCell ref="L26:T26"/>
    <mergeCell ref="K31:Q31"/>
    <mergeCell ref="T31:Y31"/>
    <mergeCell ref="K32:AH33"/>
    <mergeCell ref="K35:AH40"/>
    <mergeCell ref="T34:AB34"/>
    <mergeCell ref="AC34:AG34"/>
    <mergeCell ref="K34:S34"/>
    <mergeCell ref="R29:AB29"/>
    <mergeCell ref="AE29:AH29"/>
    <mergeCell ref="K22:AH22"/>
    <mergeCell ref="K23:P23"/>
    <mergeCell ref="R23:W23"/>
    <mergeCell ref="Y23:AD23"/>
    <mergeCell ref="K24:AH24"/>
    <mergeCell ref="T11:AH11"/>
    <mergeCell ref="C7:AH7"/>
    <mergeCell ref="T9:AH9"/>
    <mergeCell ref="T10:V10"/>
    <mergeCell ref="W10:AB10"/>
    <mergeCell ref="AC10:AH10"/>
    <mergeCell ref="T12:AH12"/>
    <mergeCell ref="T13:AH13"/>
    <mergeCell ref="H15:K15"/>
    <mergeCell ref="H17:K17"/>
    <mergeCell ref="K21:AH21"/>
  </mergeCells>
  <phoneticPr fontId="3"/>
  <dataValidations xWindow="590" yWindow="482" count="25">
    <dataValidation allowBlank="1" showInputMessage="1" showErrorMessage="1" promptTitle="入力必須" prompt="二次店様向け適用料金をご記入下さい。" sqref="AA56:AD56 AA61:AD61" xr:uid="{00000000-0002-0000-0000-000000000000}"/>
    <dataValidation allowBlank="1" showInputMessage="1" showErrorMessage="1" promptTitle="入力必須" prompt="お客様向け適用料金をご記入下さい。" sqref="AE56:AH56 AE61:AH61" xr:uid="{00000000-0002-0000-0000-000001000000}"/>
    <dataValidation allowBlank="1" showInputMessage="1" showErrorMessage="1" promptTitle="入力不要" prompt="二次店様向け適用料金を入力すると、割引率は自動表示されます。" sqref="AA57:AD57 AA62:AD62" xr:uid="{00000000-0002-0000-0000-000002000000}"/>
    <dataValidation allowBlank="1" showInputMessage="1" showErrorMessage="1" promptTitle="入力不要" prompt="お客様向け適用料金を入力すると、割引率は自動表示されます" sqref="AE57:AH57 AE62:AH62" xr:uid="{00000000-0002-0000-0000-000003000000}"/>
    <dataValidation allowBlank="1" showInputMessage="1" showErrorMessage="1" promptTitle="二次店様　会社名" prompt="前株/後株も含めて正式名称で記入。" sqref="K32:AH33" xr:uid="{00000000-0002-0000-0000-000004000000}"/>
    <dataValidation type="list" allowBlank="1" showInputMessage="1" showErrorMessage="1" sqref="L26:T26" xr:uid="{00000000-0002-0000-0000-000005000000}">
      <formula1>$AR$15:$AR$16</formula1>
    </dataValidation>
    <dataValidation errorStyle="information" allowBlank="1" showInputMessage="1" promptTitle="申請理由詳細" prompt="現在のお客様をとりまく経済的状況、本申請と今後のビジネスの関係など割引が必要な理由を詳細に記述して下さい。コンペの場合、コンペ情報についても具体的に記載してください。_x000a_機器導入から１年以内の案件は、機器導入後の割引申請になった理由を追記でご記入ください。_x000a_" sqref="K35:AH40" xr:uid="{00000000-0002-0000-0000-000006000000}"/>
    <dataValidation imeMode="halfAlpha" operator="equal" allowBlank="1" showInputMessage="1" showErrorMessage="1" error="6ケタのお客様番号を入力して下さい。" sqref="K23:P23" xr:uid="{00000000-0002-0000-0000-000007000000}"/>
    <dataValidation allowBlank="1" showInputMessage="1" showErrorMessage="1" promptTitle="ビジネス・パートナー様 会社名" prompt="前株/後株も含めて正式名称で記入。_x000a_" sqref="T9:AG9" xr:uid="{00000000-0002-0000-0000-000008000000}"/>
    <dataValidation allowBlank="1" showInputMessage="1" showErrorMessage="1" promptTitle="エンドユーザー様　会社名" prompt="前株/後株も含めて正式名称で記入。" sqref="K21:AH21" xr:uid="{00000000-0002-0000-0000-000009000000}"/>
    <dataValidation allowBlank="1" showInputMessage="1" showErrorMessage="1" prompt="フルネームで記入。_x000a_" sqref="AE29:AH29" xr:uid="{00000000-0002-0000-0000-00000A000000}"/>
    <dataValidation allowBlank="1" showInputMessage="1" showErrorMessage="1" prompt="フルネームで記入。" sqref="T31:Y31" xr:uid="{00000000-0002-0000-0000-00000B000000}"/>
    <dataValidation type="textLength" imeMode="on" operator="lessThanOrEqual" allowBlank="1" showInputMessage="1" showErrorMessage="1" sqref="W10:AH10" xr:uid="{00000000-0002-0000-0000-00000C000000}">
      <formula1>6</formula1>
    </dataValidation>
    <dataValidation imeMode="halfAlpha" operator="equal" allowBlank="1" showErrorMessage="1" error="D0001 ～ D0999 の番号を入力" prompt="Z0001 ～　Z0999 等を入力。_x000a_半角英数字で記入して下さい。_x000a_" sqref="T10:V10" xr:uid="{00000000-0002-0000-0000-00000D000000}"/>
    <dataValidation type="list" allowBlank="1" showInputMessage="1" showErrorMessage="1" promptTitle="いいえ の場合：" prompt="右に御社担当BP支援部員名_x000a_をご記入ください。_x000a_不明な場合は0120-07-2004_x000a_&lt;BPコンタクトセンター&gt; ヘ。" sqref="AN26" xr:uid="{00000000-0002-0000-0000-00000E000000}">
      <formula1>ＹＥＳ</formula1>
    </dataValidation>
    <dataValidation allowBlank="1" showInputMessage="1" showErrorMessage="1" promptTitle="太枠部分" prompt="クリックすると選択リストが表示されますので、一つお選びください。_x000a_" sqref="H17:K17" xr:uid="{00000000-0002-0000-0000-00000F000000}"/>
    <dataValidation type="list" allowBlank="1" showInputMessage="1" showErrorMessage="1" sqref="AN27" xr:uid="{00000000-0002-0000-0000-000010000000}">
      <formula1>ＹＥＳ</formula1>
    </dataValidation>
    <dataValidation errorStyle="information" allowBlank="1" showInputMessage="1" promptTitle="保守サービスに関する今後のビジネス計画（リカバリープラン）" prompt="現在ご提案中の新規HW案件について記載をお願いします。" sqref="K41:AH45" xr:uid="{00000000-0002-0000-0000-000011000000}"/>
    <dataValidation allowBlank="1" showErrorMessage="1" promptTitle="TOPACS申請番号" prompt="対象機器が新規導入、保証期間中、またはMESが伴う場合は、H/W製品の割引情報取得のためTOPACS申請番号は必須となります。DXXXX-XXXXXX-XX" sqref="J60:R60" xr:uid="{00000000-0002-0000-0000-000012000000}"/>
    <dataValidation allowBlank="1" showInputMessage="1" showErrorMessage="1" promptTitle="入力不要" prompt="自動表示" sqref="S62 S57" xr:uid="{00000000-0002-0000-0000-000013000000}"/>
    <dataValidation allowBlank="1" showInputMessage="1" showErrorMessage="1" promptTitle="入力不要" prompt="機器詳細シートを記入後、自動表示。" sqref="W56:W57 S61 X62:Z62 S56 X57:Z57 W61:W62" xr:uid="{00000000-0002-0000-0000-000014000000}"/>
    <dataValidation allowBlank="1" showErrorMessage="1" sqref="T34:AH34" xr:uid="{00000000-0002-0000-0000-000015000000}"/>
    <dataValidation type="list" allowBlank="1" showErrorMessage="1" sqref="K34:S34" xr:uid="{00000000-0002-0000-0000-000016000000}">
      <formula1>$AS$34:$AS$37</formula1>
    </dataValidation>
    <dataValidation type="list" allowBlank="1" showInputMessage="1" showErrorMessage="1" sqref="J29 J31" xr:uid="{00000000-0002-0000-0000-000017000000}">
      <formula1>$AN$26:$AN$27</formula1>
    </dataValidation>
    <dataValidation type="list" allowBlank="1" showInputMessage="1" showErrorMessage="1" promptTitle="「新規申請」か「承認済案件に関連する申請」かの確認です" prompt="承認済案件と関連の場合は、【通常の申請理由】＋【その案件との関係】を「申請理由詳細」に記入してください。" sqref="L54:R54 L59:R59" xr:uid="{00000000-0002-0000-0000-000018000000}">
      <formula1>"新規申請,承認済案件に関連する申請"</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05"/>
  <sheetViews>
    <sheetView zoomScaleNormal="100" workbookViewId="0"/>
  </sheetViews>
  <sheetFormatPr defaultColWidth="8.26953125" defaultRowHeight="13.25" x14ac:dyDescent="0.2"/>
  <cols>
    <col min="1" max="1" width="11.36328125" style="147" customWidth="1"/>
    <col min="2" max="2" width="13.08984375" style="147" hidden="1" customWidth="1"/>
    <col min="3" max="3" width="14.6328125" style="194" customWidth="1"/>
    <col min="4" max="4" width="15.26953125" style="194" customWidth="1"/>
    <col min="5" max="5" width="13.453125" style="147" customWidth="1"/>
    <col min="6" max="6" width="6.26953125" style="195" customWidth="1"/>
    <col min="7" max="7" width="16.453125" style="147" hidden="1" customWidth="1"/>
    <col min="8" max="8" width="3.26953125" style="147" hidden="1" customWidth="1"/>
    <col min="9" max="9" width="8.26953125" style="147" hidden="1" customWidth="1"/>
    <col min="10" max="10" width="10" style="147" hidden="1" customWidth="1"/>
    <col min="11" max="11" width="9.26953125" style="195" customWidth="1"/>
    <col min="12" max="12" width="9.453125" style="196" customWidth="1"/>
    <col min="13" max="13" width="8.7265625" style="147" hidden="1" customWidth="1"/>
    <col min="14" max="14" width="1.453125" style="147" customWidth="1"/>
    <col min="15" max="17" width="12.26953125" style="195" customWidth="1"/>
    <col min="18" max="16384" width="8.26953125" style="147"/>
  </cols>
  <sheetData>
    <row r="1" spans="1:17" x14ac:dyDescent="0.2">
      <c r="A1" s="156" t="s">
        <v>317</v>
      </c>
      <c r="B1" s="157"/>
      <c r="C1" s="158"/>
      <c r="D1" s="158"/>
      <c r="E1" s="159" t="s">
        <v>318</v>
      </c>
      <c r="F1" s="160"/>
      <c r="G1" s="161"/>
      <c r="H1" s="162"/>
      <c r="I1" s="162"/>
      <c r="J1" s="162"/>
      <c r="K1" s="163"/>
      <c r="L1" s="164"/>
      <c r="M1" s="157"/>
      <c r="N1" s="157"/>
      <c r="O1" s="165" t="s">
        <v>58</v>
      </c>
      <c r="P1" s="166"/>
      <c r="Q1" s="167" t="s">
        <v>59</v>
      </c>
    </row>
    <row r="2" spans="1:17" x14ac:dyDescent="0.2">
      <c r="A2" s="157"/>
      <c r="B2" s="157"/>
      <c r="C2" s="158"/>
      <c r="D2" s="158"/>
      <c r="E2" s="168" t="s">
        <v>319</v>
      </c>
      <c r="F2" s="168"/>
      <c r="G2" s="168"/>
      <c r="H2" s="169"/>
      <c r="I2" s="157"/>
      <c r="J2" s="157"/>
      <c r="K2" s="170"/>
      <c r="L2" s="171"/>
      <c r="M2" s="157"/>
      <c r="N2" s="157"/>
      <c r="O2" s="170"/>
      <c r="P2" s="170"/>
      <c r="Q2" s="172" t="str">
        <f>IF(P4=0,"",(P4-Q4)/P4)</f>
        <v/>
      </c>
    </row>
    <row r="3" spans="1:17" x14ac:dyDescent="0.2">
      <c r="A3" s="157"/>
      <c r="B3" s="157"/>
      <c r="C3" s="173" t="s">
        <v>60</v>
      </c>
      <c r="D3" s="174" t="s">
        <v>61</v>
      </c>
      <c r="E3" s="175" t="s">
        <v>62</v>
      </c>
      <c r="F3" s="170"/>
      <c r="G3" s="176"/>
      <c r="H3" s="157"/>
      <c r="I3" s="157"/>
      <c r="J3" s="157"/>
      <c r="K3" s="170"/>
      <c r="L3" s="171"/>
      <c r="M3" s="157"/>
      <c r="N3" s="157"/>
      <c r="O3" s="329" t="s">
        <v>63</v>
      </c>
      <c r="P3" s="329"/>
      <c r="Q3" s="329"/>
    </row>
    <row r="4" spans="1:17" x14ac:dyDescent="0.2">
      <c r="A4" s="157"/>
      <c r="B4" s="157"/>
      <c r="C4" s="177">
        <f>MIN(C6:C10003)</f>
        <v>0</v>
      </c>
      <c r="D4" s="177">
        <f>MAX(D6:D10003)</f>
        <v>0</v>
      </c>
      <c r="E4" s="178">
        <f>ROUNDUP(DAYS360(C4,D4)/360,0)</f>
        <v>0</v>
      </c>
      <c r="F4" s="170"/>
      <c r="G4" s="157"/>
      <c r="H4" s="157"/>
      <c r="I4" s="157"/>
      <c r="J4" s="157"/>
      <c r="K4" s="170"/>
      <c r="L4" s="171"/>
      <c r="M4" s="157"/>
      <c r="N4" s="157"/>
      <c r="O4" s="179">
        <f>SUM(O6:O10000)</f>
        <v>0</v>
      </c>
      <c r="P4" s="179">
        <f>SUM(P6:P10000)</f>
        <v>0</v>
      </c>
      <c r="Q4" s="179">
        <f>SUM(Q6:Q10000)</f>
        <v>0</v>
      </c>
    </row>
    <row r="5" spans="1:17" ht="69.7" thickBot="1" x14ac:dyDescent="0.25">
      <c r="A5" s="180" t="s">
        <v>347</v>
      </c>
      <c r="B5" s="180" t="s">
        <v>65</v>
      </c>
      <c r="C5" s="181" t="s">
        <v>66</v>
      </c>
      <c r="D5" s="181" t="s">
        <v>320</v>
      </c>
      <c r="E5" s="180" t="s">
        <v>321</v>
      </c>
      <c r="F5" s="182" t="s">
        <v>67</v>
      </c>
      <c r="G5" s="180" t="s">
        <v>322</v>
      </c>
      <c r="H5" s="180" t="s">
        <v>323</v>
      </c>
      <c r="I5" s="180" t="s">
        <v>324</v>
      </c>
      <c r="J5" s="180" t="s">
        <v>325</v>
      </c>
      <c r="K5" s="182" t="s">
        <v>348</v>
      </c>
      <c r="L5" s="183" t="s">
        <v>349</v>
      </c>
      <c r="M5" s="180" t="s">
        <v>350</v>
      </c>
      <c r="N5" s="157"/>
      <c r="O5" s="184" t="s">
        <v>351</v>
      </c>
      <c r="P5" s="184" t="s">
        <v>352</v>
      </c>
      <c r="Q5" s="184" t="s">
        <v>353</v>
      </c>
    </row>
    <row r="6" spans="1:17" ht="13.85" thickTop="1" x14ac:dyDescent="0.2">
      <c r="A6" s="185"/>
      <c r="B6" s="185"/>
      <c r="C6" s="186"/>
      <c r="D6" s="186"/>
      <c r="E6" s="187"/>
      <c r="F6" s="188"/>
      <c r="G6" s="189" t="s">
        <v>326</v>
      </c>
      <c r="H6" s="189" t="s">
        <v>327</v>
      </c>
      <c r="I6" s="189" t="s">
        <v>328</v>
      </c>
      <c r="J6" s="189" t="s">
        <v>329</v>
      </c>
      <c r="K6" s="190"/>
      <c r="L6" s="191"/>
      <c r="M6" s="192"/>
      <c r="O6" s="193">
        <f>IF( J6="A",   ROUNDDOWN( ROUND(K6*(1-L6),0)/12,0)*12, ROUND(K6*(1-L6),0) )</f>
        <v>0</v>
      </c>
      <c r="P6" s="193">
        <f>IF(J6="M",F6*K6*12,F6*K6)</f>
        <v>0</v>
      </c>
      <c r="Q6" s="193">
        <f>IF(J6="M",F6*O6*12,F6*O6)</f>
        <v>0</v>
      </c>
    </row>
    <row r="7" spans="1:17" x14ac:dyDescent="0.2">
      <c r="A7" s="185"/>
      <c r="B7" s="185"/>
      <c r="C7" s="186"/>
      <c r="D7" s="186"/>
      <c r="E7" s="187"/>
      <c r="F7" s="188"/>
      <c r="G7" s="189" t="s">
        <v>330</v>
      </c>
      <c r="H7" s="189" t="s">
        <v>327</v>
      </c>
      <c r="I7" s="189" t="s">
        <v>328</v>
      </c>
      <c r="J7" s="189" t="s">
        <v>329</v>
      </c>
      <c r="K7" s="190"/>
      <c r="L7" s="191"/>
      <c r="O7" s="193">
        <f t="shared" ref="O7:O70" si="0">IF( J7="A",   ROUNDDOWN( ROUND(K7*(1-L7),0)/12,0)*12, ROUND(K7*(1-L7),0) )</f>
        <v>0</v>
      </c>
      <c r="P7" s="193">
        <f t="shared" ref="P7:P70" si="1">IF(J7="M",F7*K7*12,F7*K7)</f>
        <v>0</v>
      </c>
      <c r="Q7" s="193">
        <f t="shared" ref="Q7:Q70" si="2">IF(J7="M",F7*O7*12,F7*O7)</f>
        <v>0</v>
      </c>
    </row>
    <row r="8" spans="1:17" x14ac:dyDescent="0.2">
      <c r="A8" s="185"/>
      <c r="B8" s="185"/>
      <c r="C8" s="186"/>
      <c r="D8" s="186"/>
      <c r="E8" s="187"/>
      <c r="F8" s="188"/>
      <c r="G8" s="189" t="s">
        <v>331</v>
      </c>
      <c r="H8" s="189" t="s">
        <v>327</v>
      </c>
      <c r="I8" s="189" t="s">
        <v>328</v>
      </c>
      <c r="J8" s="189" t="s">
        <v>329</v>
      </c>
      <c r="K8" s="190"/>
      <c r="L8" s="191"/>
      <c r="O8" s="193">
        <f t="shared" si="0"/>
        <v>0</v>
      </c>
      <c r="P8" s="193">
        <f t="shared" si="1"/>
        <v>0</v>
      </c>
      <c r="Q8" s="193">
        <f t="shared" si="2"/>
        <v>0</v>
      </c>
    </row>
    <row r="9" spans="1:17" x14ac:dyDescent="0.2">
      <c r="A9" s="185"/>
      <c r="B9" s="185"/>
      <c r="C9" s="186"/>
      <c r="D9" s="186"/>
      <c r="E9" s="187"/>
      <c r="F9" s="188"/>
      <c r="G9" s="189" t="s">
        <v>326</v>
      </c>
      <c r="H9" s="189" t="s">
        <v>327</v>
      </c>
      <c r="I9" s="189" t="s">
        <v>328</v>
      </c>
      <c r="J9" s="189" t="s">
        <v>329</v>
      </c>
      <c r="K9" s="190"/>
      <c r="L9" s="191"/>
      <c r="O9" s="193">
        <f t="shared" si="0"/>
        <v>0</v>
      </c>
      <c r="P9" s="193">
        <f t="shared" si="1"/>
        <v>0</v>
      </c>
      <c r="Q9" s="193">
        <f t="shared" si="2"/>
        <v>0</v>
      </c>
    </row>
    <row r="10" spans="1:17" x14ac:dyDescent="0.2">
      <c r="A10" s="185"/>
      <c r="B10" s="185"/>
      <c r="C10" s="186"/>
      <c r="D10" s="186"/>
      <c r="E10" s="187"/>
      <c r="F10" s="188"/>
      <c r="G10" s="189" t="s">
        <v>331</v>
      </c>
      <c r="H10" s="189" t="s">
        <v>327</v>
      </c>
      <c r="I10" s="189" t="s">
        <v>328</v>
      </c>
      <c r="J10" s="189" t="s">
        <v>329</v>
      </c>
      <c r="K10" s="190"/>
      <c r="L10" s="191"/>
      <c r="O10" s="193">
        <f t="shared" si="0"/>
        <v>0</v>
      </c>
      <c r="P10" s="193">
        <f t="shared" si="1"/>
        <v>0</v>
      </c>
      <c r="Q10" s="193">
        <f t="shared" si="2"/>
        <v>0</v>
      </c>
    </row>
    <row r="11" spans="1:17" x14ac:dyDescent="0.2">
      <c r="A11" s="185"/>
      <c r="B11" s="185"/>
      <c r="C11" s="186"/>
      <c r="D11" s="186"/>
      <c r="E11" s="187"/>
      <c r="F11" s="188"/>
      <c r="G11" s="189" t="s">
        <v>330</v>
      </c>
      <c r="H11" s="189" t="s">
        <v>327</v>
      </c>
      <c r="I11" s="189" t="s">
        <v>328</v>
      </c>
      <c r="J11" s="189" t="s">
        <v>329</v>
      </c>
      <c r="K11" s="190"/>
      <c r="L11" s="191"/>
      <c r="O11" s="193">
        <f t="shared" si="0"/>
        <v>0</v>
      </c>
      <c r="P11" s="193">
        <f t="shared" si="1"/>
        <v>0</v>
      </c>
      <c r="Q11" s="193">
        <f t="shared" si="2"/>
        <v>0</v>
      </c>
    </row>
    <row r="12" spans="1:17" x14ac:dyDescent="0.2">
      <c r="A12" s="185"/>
      <c r="B12" s="185"/>
      <c r="C12" s="186"/>
      <c r="D12" s="186"/>
      <c r="E12" s="187"/>
      <c r="F12" s="188"/>
      <c r="G12" s="189" t="s">
        <v>326</v>
      </c>
      <c r="H12" s="189" t="s">
        <v>327</v>
      </c>
      <c r="I12" s="189" t="s">
        <v>328</v>
      </c>
      <c r="J12" s="189" t="s">
        <v>329</v>
      </c>
      <c r="K12" s="190"/>
      <c r="L12" s="191"/>
      <c r="O12" s="193">
        <f t="shared" si="0"/>
        <v>0</v>
      </c>
      <c r="P12" s="193">
        <f t="shared" si="1"/>
        <v>0</v>
      </c>
      <c r="Q12" s="193">
        <f t="shared" si="2"/>
        <v>0</v>
      </c>
    </row>
    <row r="13" spans="1:17" x14ac:dyDescent="0.2">
      <c r="A13" s="185"/>
      <c r="B13" s="185"/>
      <c r="C13" s="186"/>
      <c r="D13" s="186"/>
      <c r="E13" s="187"/>
      <c r="F13" s="188"/>
      <c r="G13" s="189" t="s">
        <v>332</v>
      </c>
      <c r="H13" s="189" t="s">
        <v>327</v>
      </c>
      <c r="I13" s="189" t="s">
        <v>328</v>
      </c>
      <c r="J13" s="189" t="s">
        <v>329</v>
      </c>
      <c r="K13" s="190"/>
      <c r="L13" s="191"/>
      <c r="O13" s="193">
        <f t="shared" si="0"/>
        <v>0</v>
      </c>
      <c r="P13" s="193">
        <f t="shared" si="1"/>
        <v>0</v>
      </c>
      <c r="Q13" s="193">
        <f t="shared" si="2"/>
        <v>0</v>
      </c>
    </row>
    <row r="14" spans="1:17" x14ac:dyDescent="0.2">
      <c r="A14" s="185"/>
      <c r="B14" s="185"/>
      <c r="C14" s="186"/>
      <c r="D14" s="186"/>
      <c r="E14" s="187"/>
      <c r="F14" s="188"/>
      <c r="G14" s="189" t="s">
        <v>332</v>
      </c>
      <c r="H14" s="189" t="s">
        <v>327</v>
      </c>
      <c r="I14" s="189" t="s">
        <v>328</v>
      </c>
      <c r="J14" s="189" t="s">
        <v>329</v>
      </c>
      <c r="K14" s="190"/>
      <c r="L14" s="191"/>
      <c r="O14" s="193">
        <f t="shared" si="0"/>
        <v>0</v>
      </c>
      <c r="P14" s="193">
        <f t="shared" si="1"/>
        <v>0</v>
      </c>
      <c r="Q14" s="193">
        <f t="shared" si="2"/>
        <v>0</v>
      </c>
    </row>
    <row r="15" spans="1:17" x14ac:dyDescent="0.2">
      <c r="A15" s="185"/>
      <c r="B15" s="185"/>
      <c r="C15" s="186"/>
      <c r="D15" s="186"/>
      <c r="E15" s="187"/>
      <c r="F15" s="188"/>
      <c r="G15" s="189" t="s">
        <v>331</v>
      </c>
      <c r="H15" s="189" t="s">
        <v>327</v>
      </c>
      <c r="I15" s="189" t="s">
        <v>328</v>
      </c>
      <c r="J15" s="189" t="s">
        <v>329</v>
      </c>
      <c r="K15" s="190"/>
      <c r="L15" s="191"/>
      <c r="O15" s="193">
        <f t="shared" si="0"/>
        <v>0</v>
      </c>
      <c r="P15" s="193">
        <f t="shared" si="1"/>
        <v>0</v>
      </c>
      <c r="Q15" s="193">
        <f t="shared" si="2"/>
        <v>0</v>
      </c>
    </row>
    <row r="16" spans="1:17" x14ac:dyDescent="0.2">
      <c r="A16" s="185"/>
      <c r="B16" s="185"/>
      <c r="C16" s="186"/>
      <c r="D16" s="186"/>
      <c r="E16" s="187"/>
      <c r="F16" s="188"/>
      <c r="G16" s="189" t="s">
        <v>326</v>
      </c>
      <c r="H16" s="189" t="s">
        <v>327</v>
      </c>
      <c r="I16" s="189" t="s">
        <v>328</v>
      </c>
      <c r="J16" s="189" t="s">
        <v>329</v>
      </c>
      <c r="K16" s="190"/>
      <c r="L16" s="191"/>
      <c r="O16" s="193">
        <f t="shared" si="0"/>
        <v>0</v>
      </c>
      <c r="P16" s="193">
        <f t="shared" si="1"/>
        <v>0</v>
      </c>
      <c r="Q16" s="193">
        <f t="shared" si="2"/>
        <v>0</v>
      </c>
    </row>
    <row r="17" spans="1:17" x14ac:dyDescent="0.2">
      <c r="A17" s="185"/>
      <c r="B17" s="185"/>
      <c r="C17" s="186"/>
      <c r="D17" s="186"/>
      <c r="E17" s="187"/>
      <c r="F17" s="188"/>
      <c r="G17" s="189" t="s">
        <v>333</v>
      </c>
      <c r="H17" s="189" t="s">
        <v>327</v>
      </c>
      <c r="I17" s="189" t="s">
        <v>328</v>
      </c>
      <c r="J17" s="189" t="s">
        <v>329</v>
      </c>
      <c r="K17" s="190"/>
      <c r="L17" s="191"/>
      <c r="O17" s="193">
        <f t="shared" si="0"/>
        <v>0</v>
      </c>
      <c r="P17" s="193">
        <f t="shared" si="1"/>
        <v>0</v>
      </c>
      <c r="Q17" s="193">
        <f t="shared" si="2"/>
        <v>0</v>
      </c>
    </row>
    <row r="18" spans="1:17" x14ac:dyDescent="0.2">
      <c r="A18" s="185"/>
      <c r="B18" s="185"/>
      <c r="C18" s="186"/>
      <c r="D18" s="186"/>
      <c r="E18" s="187"/>
      <c r="F18" s="188"/>
      <c r="G18" s="189" t="s">
        <v>333</v>
      </c>
      <c r="H18" s="189" t="s">
        <v>327</v>
      </c>
      <c r="I18" s="189" t="s">
        <v>328</v>
      </c>
      <c r="J18" s="189" t="s">
        <v>329</v>
      </c>
      <c r="K18" s="190"/>
      <c r="L18" s="191"/>
      <c r="O18" s="193">
        <f t="shared" si="0"/>
        <v>0</v>
      </c>
      <c r="P18" s="193">
        <f t="shared" si="1"/>
        <v>0</v>
      </c>
      <c r="Q18" s="193">
        <f t="shared" si="2"/>
        <v>0</v>
      </c>
    </row>
    <row r="19" spans="1:17" x14ac:dyDescent="0.2">
      <c r="A19" s="185"/>
      <c r="B19" s="185"/>
      <c r="C19" s="186"/>
      <c r="D19" s="186"/>
      <c r="E19" s="187"/>
      <c r="F19" s="188"/>
      <c r="G19" s="189" t="s">
        <v>330</v>
      </c>
      <c r="H19" s="189" t="s">
        <v>327</v>
      </c>
      <c r="I19" s="189" t="s">
        <v>328</v>
      </c>
      <c r="J19" s="189" t="s">
        <v>329</v>
      </c>
      <c r="K19" s="190"/>
      <c r="L19" s="191"/>
      <c r="O19" s="193">
        <f t="shared" si="0"/>
        <v>0</v>
      </c>
      <c r="P19" s="193">
        <f t="shared" si="1"/>
        <v>0</v>
      </c>
      <c r="Q19" s="193">
        <f t="shared" si="2"/>
        <v>0</v>
      </c>
    </row>
    <row r="20" spans="1:17" x14ac:dyDescent="0.2">
      <c r="A20" s="185"/>
      <c r="B20" s="185"/>
      <c r="C20" s="186"/>
      <c r="D20" s="186"/>
      <c r="E20" s="187"/>
      <c r="F20" s="188"/>
      <c r="G20" s="189" t="s">
        <v>333</v>
      </c>
      <c r="H20" s="189" t="s">
        <v>327</v>
      </c>
      <c r="I20" s="189" t="s">
        <v>328</v>
      </c>
      <c r="J20" s="189" t="s">
        <v>329</v>
      </c>
      <c r="K20" s="190"/>
      <c r="L20" s="191"/>
      <c r="O20" s="193">
        <f t="shared" si="0"/>
        <v>0</v>
      </c>
      <c r="P20" s="193">
        <f t="shared" si="1"/>
        <v>0</v>
      </c>
      <c r="Q20" s="193">
        <f t="shared" si="2"/>
        <v>0</v>
      </c>
    </row>
    <row r="21" spans="1:17" x14ac:dyDescent="0.2">
      <c r="A21" s="185"/>
      <c r="B21" s="185"/>
      <c r="C21" s="186"/>
      <c r="D21" s="186"/>
      <c r="E21" s="187"/>
      <c r="F21" s="188"/>
      <c r="G21" s="189" t="s">
        <v>333</v>
      </c>
      <c r="H21" s="189" t="s">
        <v>327</v>
      </c>
      <c r="I21" s="189" t="s">
        <v>328</v>
      </c>
      <c r="J21" s="189" t="s">
        <v>329</v>
      </c>
      <c r="K21" s="190"/>
      <c r="L21" s="191"/>
      <c r="O21" s="193">
        <f t="shared" si="0"/>
        <v>0</v>
      </c>
      <c r="P21" s="193">
        <f t="shared" si="1"/>
        <v>0</v>
      </c>
      <c r="Q21" s="193">
        <f t="shared" si="2"/>
        <v>0</v>
      </c>
    </row>
    <row r="22" spans="1:17" x14ac:dyDescent="0.2">
      <c r="A22" s="185"/>
      <c r="B22" s="185"/>
      <c r="C22" s="186"/>
      <c r="D22" s="186"/>
      <c r="E22" s="187"/>
      <c r="F22" s="188"/>
      <c r="G22" s="189" t="s">
        <v>332</v>
      </c>
      <c r="H22" s="189" t="s">
        <v>327</v>
      </c>
      <c r="I22" s="189" t="s">
        <v>328</v>
      </c>
      <c r="J22" s="189" t="s">
        <v>329</v>
      </c>
      <c r="K22" s="190"/>
      <c r="L22" s="191"/>
      <c r="O22" s="193">
        <f t="shared" si="0"/>
        <v>0</v>
      </c>
      <c r="P22" s="193">
        <f t="shared" si="1"/>
        <v>0</v>
      </c>
      <c r="Q22" s="193">
        <f t="shared" si="2"/>
        <v>0</v>
      </c>
    </row>
    <row r="23" spans="1:17" x14ac:dyDescent="0.2">
      <c r="A23" s="185"/>
      <c r="B23" s="185"/>
      <c r="C23" s="186"/>
      <c r="D23" s="186"/>
      <c r="E23" s="187"/>
      <c r="F23" s="188"/>
      <c r="G23" s="189" t="s">
        <v>326</v>
      </c>
      <c r="H23" s="189" t="s">
        <v>327</v>
      </c>
      <c r="I23" s="189" t="s">
        <v>328</v>
      </c>
      <c r="J23" s="189" t="s">
        <v>329</v>
      </c>
      <c r="K23" s="190"/>
      <c r="L23" s="191"/>
      <c r="O23" s="193">
        <f t="shared" si="0"/>
        <v>0</v>
      </c>
      <c r="P23" s="193">
        <f t="shared" si="1"/>
        <v>0</v>
      </c>
      <c r="Q23" s="193">
        <f t="shared" si="2"/>
        <v>0</v>
      </c>
    </row>
    <row r="24" spans="1:17" x14ac:dyDescent="0.2">
      <c r="A24" s="185"/>
      <c r="B24" s="185"/>
      <c r="C24" s="186"/>
      <c r="D24" s="186"/>
      <c r="E24" s="187"/>
      <c r="F24" s="188"/>
      <c r="G24" s="189" t="s">
        <v>330</v>
      </c>
      <c r="H24" s="189" t="s">
        <v>327</v>
      </c>
      <c r="I24" s="189" t="s">
        <v>328</v>
      </c>
      <c r="J24" s="189" t="s">
        <v>329</v>
      </c>
      <c r="K24" s="190"/>
      <c r="L24" s="191"/>
      <c r="O24" s="193">
        <f t="shared" si="0"/>
        <v>0</v>
      </c>
      <c r="P24" s="193">
        <f t="shared" si="1"/>
        <v>0</v>
      </c>
      <c r="Q24" s="193">
        <f t="shared" si="2"/>
        <v>0</v>
      </c>
    </row>
    <row r="25" spans="1:17" x14ac:dyDescent="0.2">
      <c r="A25" s="185"/>
      <c r="B25" s="185"/>
      <c r="C25" s="186"/>
      <c r="D25" s="186"/>
      <c r="E25" s="187"/>
      <c r="F25" s="188"/>
      <c r="G25" s="189" t="s">
        <v>332</v>
      </c>
      <c r="H25" s="189" t="s">
        <v>327</v>
      </c>
      <c r="I25" s="189" t="s">
        <v>328</v>
      </c>
      <c r="J25" s="189" t="s">
        <v>329</v>
      </c>
      <c r="K25" s="190"/>
      <c r="L25" s="191"/>
      <c r="O25" s="193">
        <f t="shared" si="0"/>
        <v>0</v>
      </c>
      <c r="P25" s="193">
        <f t="shared" si="1"/>
        <v>0</v>
      </c>
      <c r="Q25" s="193">
        <f t="shared" si="2"/>
        <v>0</v>
      </c>
    </row>
    <row r="26" spans="1:17" x14ac:dyDescent="0.2">
      <c r="A26" s="185"/>
      <c r="B26" s="185"/>
      <c r="C26" s="186"/>
      <c r="D26" s="186"/>
      <c r="E26" s="187"/>
      <c r="F26" s="188"/>
      <c r="G26" s="189" t="s">
        <v>330</v>
      </c>
      <c r="H26" s="189" t="s">
        <v>327</v>
      </c>
      <c r="I26" s="189" t="s">
        <v>328</v>
      </c>
      <c r="J26" s="189" t="s">
        <v>329</v>
      </c>
      <c r="K26" s="190"/>
      <c r="L26" s="191"/>
      <c r="O26" s="193">
        <f t="shared" si="0"/>
        <v>0</v>
      </c>
      <c r="P26" s="193">
        <f t="shared" si="1"/>
        <v>0</v>
      </c>
      <c r="Q26" s="193">
        <f t="shared" si="2"/>
        <v>0</v>
      </c>
    </row>
    <row r="27" spans="1:17" x14ac:dyDescent="0.2">
      <c r="A27" s="185"/>
      <c r="B27" s="185"/>
      <c r="C27" s="186"/>
      <c r="D27" s="186"/>
      <c r="E27" s="187"/>
      <c r="F27" s="188"/>
      <c r="G27" s="189" t="s">
        <v>334</v>
      </c>
      <c r="H27" s="189" t="s">
        <v>327</v>
      </c>
      <c r="I27" s="189" t="s">
        <v>328</v>
      </c>
      <c r="J27" s="189" t="s">
        <v>329</v>
      </c>
      <c r="K27" s="190"/>
      <c r="L27" s="191"/>
      <c r="O27" s="193">
        <f t="shared" si="0"/>
        <v>0</v>
      </c>
      <c r="P27" s="193">
        <f t="shared" si="1"/>
        <v>0</v>
      </c>
      <c r="Q27" s="193">
        <f t="shared" si="2"/>
        <v>0</v>
      </c>
    </row>
    <row r="28" spans="1:17" x14ac:dyDescent="0.2">
      <c r="A28" s="185"/>
      <c r="B28" s="185"/>
      <c r="C28" s="186"/>
      <c r="D28" s="186"/>
      <c r="E28" s="187"/>
      <c r="F28" s="188"/>
      <c r="G28" s="189" t="s">
        <v>330</v>
      </c>
      <c r="H28" s="189" t="s">
        <v>327</v>
      </c>
      <c r="I28" s="189" t="s">
        <v>328</v>
      </c>
      <c r="J28" s="189" t="s">
        <v>329</v>
      </c>
      <c r="K28" s="190"/>
      <c r="L28" s="191"/>
      <c r="O28" s="193">
        <f t="shared" si="0"/>
        <v>0</v>
      </c>
      <c r="P28" s="193">
        <f t="shared" si="1"/>
        <v>0</v>
      </c>
      <c r="Q28" s="193">
        <f t="shared" si="2"/>
        <v>0</v>
      </c>
    </row>
    <row r="29" spans="1:17" x14ac:dyDescent="0.2">
      <c r="A29" s="185"/>
      <c r="B29" s="185"/>
      <c r="C29" s="186"/>
      <c r="D29" s="186"/>
      <c r="E29" s="187"/>
      <c r="F29" s="188"/>
      <c r="G29" s="189" t="s">
        <v>326</v>
      </c>
      <c r="H29" s="189" t="s">
        <v>327</v>
      </c>
      <c r="I29" s="189" t="s">
        <v>328</v>
      </c>
      <c r="J29" s="189" t="s">
        <v>329</v>
      </c>
      <c r="K29" s="190"/>
      <c r="L29" s="191"/>
      <c r="O29" s="193">
        <f t="shared" si="0"/>
        <v>0</v>
      </c>
      <c r="P29" s="193">
        <f t="shared" si="1"/>
        <v>0</v>
      </c>
      <c r="Q29" s="193">
        <f t="shared" si="2"/>
        <v>0</v>
      </c>
    </row>
    <row r="30" spans="1:17" x14ac:dyDescent="0.2">
      <c r="A30" s="185"/>
      <c r="B30" s="185"/>
      <c r="C30" s="186"/>
      <c r="D30" s="186"/>
      <c r="E30" s="187"/>
      <c r="F30" s="188"/>
      <c r="G30" s="189" t="s">
        <v>326</v>
      </c>
      <c r="H30" s="189" t="s">
        <v>327</v>
      </c>
      <c r="I30" s="189" t="s">
        <v>328</v>
      </c>
      <c r="J30" s="189" t="s">
        <v>329</v>
      </c>
      <c r="K30" s="190"/>
      <c r="L30" s="191"/>
      <c r="O30" s="193">
        <f t="shared" si="0"/>
        <v>0</v>
      </c>
      <c r="P30" s="193">
        <f t="shared" si="1"/>
        <v>0</v>
      </c>
      <c r="Q30" s="193">
        <f t="shared" si="2"/>
        <v>0</v>
      </c>
    </row>
    <row r="31" spans="1:17" x14ac:dyDescent="0.2">
      <c r="A31" s="185"/>
      <c r="B31" s="185"/>
      <c r="C31" s="186"/>
      <c r="D31" s="186"/>
      <c r="E31" s="187"/>
      <c r="F31" s="188"/>
      <c r="G31" s="189" t="s">
        <v>326</v>
      </c>
      <c r="H31" s="189" t="s">
        <v>327</v>
      </c>
      <c r="I31" s="189" t="s">
        <v>328</v>
      </c>
      <c r="J31" s="189" t="s">
        <v>329</v>
      </c>
      <c r="K31" s="190"/>
      <c r="L31" s="191"/>
      <c r="O31" s="193">
        <f t="shared" si="0"/>
        <v>0</v>
      </c>
      <c r="P31" s="193">
        <f t="shared" si="1"/>
        <v>0</v>
      </c>
      <c r="Q31" s="193">
        <f t="shared" si="2"/>
        <v>0</v>
      </c>
    </row>
    <row r="32" spans="1:17" x14ac:dyDescent="0.2">
      <c r="A32" s="185"/>
      <c r="B32" s="185"/>
      <c r="C32" s="186"/>
      <c r="D32" s="186"/>
      <c r="E32" s="187"/>
      <c r="F32" s="188"/>
      <c r="G32" s="189" t="s">
        <v>326</v>
      </c>
      <c r="H32" s="189" t="s">
        <v>327</v>
      </c>
      <c r="I32" s="189" t="s">
        <v>328</v>
      </c>
      <c r="J32" s="189" t="s">
        <v>329</v>
      </c>
      <c r="K32" s="190"/>
      <c r="L32" s="191"/>
      <c r="O32" s="193">
        <f t="shared" si="0"/>
        <v>0</v>
      </c>
      <c r="P32" s="193">
        <f t="shared" si="1"/>
        <v>0</v>
      </c>
      <c r="Q32" s="193">
        <f t="shared" si="2"/>
        <v>0</v>
      </c>
    </row>
    <row r="33" spans="1:17" x14ac:dyDescent="0.2">
      <c r="A33" s="185"/>
      <c r="B33" s="185"/>
      <c r="C33" s="186"/>
      <c r="D33" s="186"/>
      <c r="E33" s="187"/>
      <c r="F33" s="188"/>
      <c r="G33" s="189" t="s">
        <v>326</v>
      </c>
      <c r="H33" s="189" t="s">
        <v>327</v>
      </c>
      <c r="I33" s="189" t="s">
        <v>328</v>
      </c>
      <c r="J33" s="189" t="s">
        <v>329</v>
      </c>
      <c r="K33" s="190"/>
      <c r="L33" s="191"/>
      <c r="O33" s="193">
        <f t="shared" si="0"/>
        <v>0</v>
      </c>
      <c r="P33" s="193">
        <f t="shared" si="1"/>
        <v>0</v>
      </c>
      <c r="Q33" s="193">
        <f t="shared" si="2"/>
        <v>0</v>
      </c>
    </row>
    <row r="34" spans="1:17" x14ac:dyDescent="0.2">
      <c r="A34" s="185"/>
      <c r="B34" s="185"/>
      <c r="C34" s="186"/>
      <c r="D34" s="186"/>
      <c r="E34" s="187"/>
      <c r="F34" s="188"/>
      <c r="G34" s="189" t="s">
        <v>330</v>
      </c>
      <c r="H34" s="189" t="s">
        <v>327</v>
      </c>
      <c r="I34" s="189" t="s">
        <v>328</v>
      </c>
      <c r="J34" s="189" t="s">
        <v>329</v>
      </c>
      <c r="K34" s="190"/>
      <c r="L34" s="191"/>
      <c r="O34" s="193">
        <f t="shared" si="0"/>
        <v>0</v>
      </c>
      <c r="P34" s="193">
        <f t="shared" si="1"/>
        <v>0</v>
      </c>
      <c r="Q34" s="193">
        <f t="shared" si="2"/>
        <v>0</v>
      </c>
    </row>
    <row r="35" spans="1:17" x14ac:dyDescent="0.2">
      <c r="A35" s="185"/>
      <c r="B35" s="185"/>
      <c r="C35" s="186"/>
      <c r="D35" s="186"/>
      <c r="E35" s="187"/>
      <c r="F35" s="188"/>
      <c r="G35" s="189" t="s">
        <v>330</v>
      </c>
      <c r="H35" s="189" t="s">
        <v>327</v>
      </c>
      <c r="I35" s="189" t="s">
        <v>328</v>
      </c>
      <c r="J35" s="189" t="s">
        <v>329</v>
      </c>
      <c r="K35" s="190"/>
      <c r="L35" s="191"/>
      <c r="O35" s="193">
        <f t="shared" si="0"/>
        <v>0</v>
      </c>
      <c r="P35" s="193">
        <f t="shared" si="1"/>
        <v>0</v>
      </c>
      <c r="Q35" s="193">
        <f t="shared" si="2"/>
        <v>0</v>
      </c>
    </row>
    <row r="36" spans="1:17" x14ac:dyDescent="0.2">
      <c r="A36" s="185"/>
      <c r="B36" s="185"/>
      <c r="C36" s="186"/>
      <c r="D36" s="186"/>
      <c r="E36" s="187"/>
      <c r="F36" s="188"/>
      <c r="G36" s="189" t="s">
        <v>326</v>
      </c>
      <c r="H36" s="189" t="s">
        <v>327</v>
      </c>
      <c r="I36" s="189" t="s">
        <v>328</v>
      </c>
      <c r="J36" s="189" t="s">
        <v>329</v>
      </c>
      <c r="K36" s="190"/>
      <c r="L36" s="191"/>
      <c r="O36" s="193">
        <f t="shared" si="0"/>
        <v>0</v>
      </c>
      <c r="P36" s="193">
        <f t="shared" si="1"/>
        <v>0</v>
      </c>
      <c r="Q36" s="193">
        <f t="shared" si="2"/>
        <v>0</v>
      </c>
    </row>
    <row r="37" spans="1:17" x14ac:dyDescent="0.2">
      <c r="A37" s="185"/>
      <c r="B37" s="185"/>
      <c r="C37" s="186"/>
      <c r="D37" s="186"/>
      <c r="E37" s="187"/>
      <c r="F37" s="188"/>
      <c r="G37" s="189" t="s">
        <v>330</v>
      </c>
      <c r="H37" s="189" t="s">
        <v>327</v>
      </c>
      <c r="I37" s="189" t="s">
        <v>328</v>
      </c>
      <c r="J37" s="189" t="s">
        <v>329</v>
      </c>
      <c r="K37" s="190"/>
      <c r="L37" s="191"/>
      <c r="O37" s="193">
        <f t="shared" si="0"/>
        <v>0</v>
      </c>
      <c r="P37" s="193">
        <f t="shared" si="1"/>
        <v>0</v>
      </c>
      <c r="Q37" s="193">
        <f t="shared" si="2"/>
        <v>0</v>
      </c>
    </row>
    <row r="38" spans="1:17" x14ac:dyDescent="0.2">
      <c r="A38" s="185"/>
      <c r="B38" s="185"/>
      <c r="C38" s="186"/>
      <c r="D38" s="186"/>
      <c r="E38" s="187"/>
      <c r="F38" s="188"/>
      <c r="G38" s="189" t="s">
        <v>330</v>
      </c>
      <c r="H38" s="189" t="s">
        <v>327</v>
      </c>
      <c r="I38" s="189" t="s">
        <v>328</v>
      </c>
      <c r="J38" s="189" t="s">
        <v>329</v>
      </c>
      <c r="K38" s="190"/>
      <c r="L38" s="191"/>
      <c r="O38" s="193">
        <f t="shared" si="0"/>
        <v>0</v>
      </c>
      <c r="P38" s="193">
        <f t="shared" si="1"/>
        <v>0</v>
      </c>
      <c r="Q38" s="193">
        <f t="shared" si="2"/>
        <v>0</v>
      </c>
    </row>
    <row r="39" spans="1:17" x14ac:dyDescent="0.2">
      <c r="A39" s="185"/>
      <c r="B39" s="185"/>
      <c r="C39" s="186"/>
      <c r="D39" s="186"/>
      <c r="E39" s="187"/>
      <c r="F39" s="188"/>
      <c r="G39" s="189" t="s">
        <v>326</v>
      </c>
      <c r="H39" s="189" t="s">
        <v>327</v>
      </c>
      <c r="I39" s="189" t="s">
        <v>328</v>
      </c>
      <c r="J39" s="189" t="s">
        <v>329</v>
      </c>
      <c r="K39" s="190"/>
      <c r="L39" s="191"/>
      <c r="O39" s="193">
        <f t="shared" si="0"/>
        <v>0</v>
      </c>
      <c r="P39" s="193">
        <f t="shared" si="1"/>
        <v>0</v>
      </c>
      <c r="Q39" s="193">
        <f t="shared" si="2"/>
        <v>0</v>
      </c>
    </row>
    <row r="40" spans="1:17" x14ac:dyDescent="0.2">
      <c r="A40" s="185"/>
      <c r="B40" s="185"/>
      <c r="C40" s="186"/>
      <c r="D40" s="186"/>
      <c r="E40" s="187"/>
      <c r="F40" s="188"/>
      <c r="G40" s="189" t="s">
        <v>330</v>
      </c>
      <c r="H40" s="189" t="s">
        <v>327</v>
      </c>
      <c r="I40" s="189" t="s">
        <v>328</v>
      </c>
      <c r="J40" s="189" t="s">
        <v>329</v>
      </c>
      <c r="K40" s="190"/>
      <c r="L40" s="191"/>
      <c r="O40" s="193">
        <f t="shared" si="0"/>
        <v>0</v>
      </c>
      <c r="P40" s="193">
        <f t="shared" si="1"/>
        <v>0</v>
      </c>
      <c r="Q40" s="193">
        <f t="shared" si="2"/>
        <v>0</v>
      </c>
    </row>
    <row r="41" spans="1:17" x14ac:dyDescent="0.2">
      <c r="A41" s="185"/>
      <c r="B41" s="185"/>
      <c r="C41" s="186"/>
      <c r="D41" s="186"/>
      <c r="E41" s="187"/>
      <c r="F41" s="188"/>
      <c r="G41" s="189" t="s">
        <v>335</v>
      </c>
      <c r="H41" s="189" t="s">
        <v>327</v>
      </c>
      <c r="I41" s="189" t="s">
        <v>328</v>
      </c>
      <c r="J41" s="189" t="s">
        <v>329</v>
      </c>
      <c r="K41" s="190"/>
      <c r="L41" s="191"/>
      <c r="O41" s="193">
        <f t="shared" si="0"/>
        <v>0</v>
      </c>
      <c r="P41" s="193">
        <f t="shared" si="1"/>
        <v>0</v>
      </c>
      <c r="Q41" s="193">
        <f t="shared" si="2"/>
        <v>0</v>
      </c>
    </row>
    <row r="42" spans="1:17" x14ac:dyDescent="0.2">
      <c r="A42" s="185"/>
      <c r="B42" s="185"/>
      <c r="C42" s="186"/>
      <c r="D42" s="186"/>
      <c r="E42" s="187"/>
      <c r="F42" s="188"/>
      <c r="G42" s="189" t="s">
        <v>326</v>
      </c>
      <c r="H42" s="189" t="s">
        <v>327</v>
      </c>
      <c r="I42" s="189" t="s">
        <v>328</v>
      </c>
      <c r="J42" s="189" t="s">
        <v>329</v>
      </c>
      <c r="K42" s="190"/>
      <c r="L42" s="191"/>
      <c r="O42" s="193">
        <f t="shared" si="0"/>
        <v>0</v>
      </c>
      <c r="P42" s="193">
        <f t="shared" si="1"/>
        <v>0</v>
      </c>
      <c r="Q42" s="193">
        <f t="shared" si="2"/>
        <v>0</v>
      </c>
    </row>
    <row r="43" spans="1:17" x14ac:dyDescent="0.2">
      <c r="A43" s="185"/>
      <c r="B43" s="185"/>
      <c r="C43" s="186"/>
      <c r="D43" s="186"/>
      <c r="E43" s="187"/>
      <c r="F43" s="188"/>
      <c r="G43" s="189" t="s">
        <v>330</v>
      </c>
      <c r="H43" s="189" t="s">
        <v>327</v>
      </c>
      <c r="I43" s="189" t="s">
        <v>328</v>
      </c>
      <c r="J43" s="189" t="s">
        <v>329</v>
      </c>
      <c r="K43" s="190"/>
      <c r="L43" s="191"/>
      <c r="O43" s="193">
        <f t="shared" si="0"/>
        <v>0</v>
      </c>
      <c r="P43" s="193">
        <f t="shared" si="1"/>
        <v>0</v>
      </c>
      <c r="Q43" s="193">
        <f t="shared" si="2"/>
        <v>0</v>
      </c>
    </row>
    <row r="44" spans="1:17" x14ac:dyDescent="0.2">
      <c r="A44" s="185"/>
      <c r="B44" s="185"/>
      <c r="C44" s="186"/>
      <c r="D44" s="186"/>
      <c r="E44" s="187"/>
      <c r="F44" s="188"/>
      <c r="G44" s="189" t="s">
        <v>334</v>
      </c>
      <c r="H44" s="189" t="s">
        <v>327</v>
      </c>
      <c r="I44" s="189" t="s">
        <v>328</v>
      </c>
      <c r="J44" s="189" t="s">
        <v>329</v>
      </c>
      <c r="K44" s="190"/>
      <c r="L44" s="191"/>
      <c r="O44" s="193">
        <f t="shared" si="0"/>
        <v>0</v>
      </c>
      <c r="P44" s="193">
        <f t="shared" si="1"/>
        <v>0</v>
      </c>
      <c r="Q44" s="193">
        <f t="shared" si="2"/>
        <v>0</v>
      </c>
    </row>
    <row r="45" spans="1:17" x14ac:dyDescent="0.2">
      <c r="A45" s="185"/>
      <c r="B45" s="185"/>
      <c r="C45" s="186"/>
      <c r="D45" s="186"/>
      <c r="E45" s="187"/>
      <c r="F45" s="188"/>
      <c r="G45" s="189" t="s">
        <v>326</v>
      </c>
      <c r="H45" s="189" t="s">
        <v>327</v>
      </c>
      <c r="I45" s="189" t="s">
        <v>328</v>
      </c>
      <c r="J45" s="189" t="s">
        <v>329</v>
      </c>
      <c r="K45" s="190"/>
      <c r="L45" s="191"/>
      <c r="O45" s="193">
        <f t="shared" si="0"/>
        <v>0</v>
      </c>
      <c r="P45" s="193">
        <f t="shared" si="1"/>
        <v>0</v>
      </c>
      <c r="Q45" s="193">
        <f t="shared" si="2"/>
        <v>0</v>
      </c>
    </row>
    <row r="46" spans="1:17" x14ac:dyDescent="0.2">
      <c r="A46" s="185"/>
      <c r="B46" s="185"/>
      <c r="C46" s="186"/>
      <c r="D46" s="186"/>
      <c r="E46" s="187"/>
      <c r="F46" s="188"/>
      <c r="G46" s="189" t="s">
        <v>336</v>
      </c>
      <c r="H46" s="189" t="s">
        <v>327</v>
      </c>
      <c r="I46" s="189" t="s">
        <v>328</v>
      </c>
      <c r="J46" s="189" t="s">
        <v>329</v>
      </c>
      <c r="K46" s="190"/>
      <c r="L46" s="191"/>
      <c r="O46" s="193">
        <f t="shared" si="0"/>
        <v>0</v>
      </c>
      <c r="P46" s="193">
        <f t="shared" si="1"/>
        <v>0</v>
      </c>
      <c r="Q46" s="193">
        <f t="shared" si="2"/>
        <v>0</v>
      </c>
    </row>
    <row r="47" spans="1:17" x14ac:dyDescent="0.2">
      <c r="A47" s="185"/>
      <c r="B47" s="185"/>
      <c r="C47" s="186"/>
      <c r="D47" s="186"/>
      <c r="E47" s="187"/>
      <c r="F47" s="188"/>
      <c r="G47" s="189" t="s">
        <v>326</v>
      </c>
      <c r="H47" s="189" t="s">
        <v>327</v>
      </c>
      <c r="I47" s="189" t="s">
        <v>328</v>
      </c>
      <c r="J47" s="189" t="s">
        <v>329</v>
      </c>
      <c r="K47" s="190"/>
      <c r="L47" s="191"/>
      <c r="O47" s="193">
        <f t="shared" si="0"/>
        <v>0</v>
      </c>
      <c r="P47" s="193">
        <f t="shared" si="1"/>
        <v>0</v>
      </c>
      <c r="Q47" s="193">
        <f t="shared" si="2"/>
        <v>0</v>
      </c>
    </row>
    <row r="48" spans="1:17" x14ac:dyDescent="0.2">
      <c r="A48" s="185"/>
      <c r="B48" s="185"/>
      <c r="C48" s="186"/>
      <c r="D48" s="186"/>
      <c r="E48" s="187"/>
      <c r="F48" s="188"/>
      <c r="G48" s="189" t="s">
        <v>330</v>
      </c>
      <c r="H48" s="189" t="s">
        <v>327</v>
      </c>
      <c r="I48" s="189" t="s">
        <v>328</v>
      </c>
      <c r="J48" s="189" t="s">
        <v>329</v>
      </c>
      <c r="K48" s="190"/>
      <c r="L48" s="191"/>
      <c r="O48" s="193">
        <f t="shared" si="0"/>
        <v>0</v>
      </c>
      <c r="P48" s="193">
        <f t="shared" si="1"/>
        <v>0</v>
      </c>
      <c r="Q48" s="193">
        <f t="shared" si="2"/>
        <v>0</v>
      </c>
    </row>
    <row r="49" spans="1:17" x14ac:dyDescent="0.2">
      <c r="A49" s="185"/>
      <c r="B49" s="185"/>
      <c r="C49" s="186"/>
      <c r="D49" s="186"/>
      <c r="E49" s="187"/>
      <c r="F49" s="188"/>
      <c r="G49" s="189" t="s">
        <v>330</v>
      </c>
      <c r="H49" s="189" t="s">
        <v>327</v>
      </c>
      <c r="I49" s="189" t="s">
        <v>328</v>
      </c>
      <c r="J49" s="189" t="s">
        <v>329</v>
      </c>
      <c r="K49" s="190"/>
      <c r="L49" s="191"/>
      <c r="O49" s="193">
        <f t="shared" si="0"/>
        <v>0</v>
      </c>
      <c r="P49" s="193">
        <f t="shared" si="1"/>
        <v>0</v>
      </c>
      <c r="Q49" s="193">
        <f t="shared" si="2"/>
        <v>0</v>
      </c>
    </row>
    <row r="50" spans="1:17" x14ac:dyDescent="0.2">
      <c r="A50" s="185"/>
      <c r="B50" s="185"/>
      <c r="C50" s="186"/>
      <c r="D50" s="186"/>
      <c r="E50" s="187"/>
      <c r="F50" s="188"/>
      <c r="G50" s="189" t="s">
        <v>326</v>
      </c>
      <c r="H50" s="189" t="s">
        <v>327</v>
      </c>
      <c r="I50" s="189" t="s">
        <v>328</v>
      </c>
      <c r="J50" s="189" t="s">
        <v>329</v>
      </c>
      <c r="K50" s="190"/>
      <c r="L50" s="191"/>
      <c r="O50" s="193">
        <f t="shared" si="0"/>
        <v>0</v>
      </c>
      <c r="P50" s="193">
        <f t="shared" si="1"/>
        <v>0</v>
      </c>
      <c r="Q50" s="193">
        <f t="shared" si="2"/>
        <v>0</v>
      </c>
    </row>
    <row r="51" spans="1:17" x14ac:dyDescent="0.2">
      <c r="A51" s="185"/>
      <c r="B51" s="185"/>
      <c r="C51" s="186"/>
      <c r="D51" s="186"/>
      <c r="E51" s="187"/>
      <c r="F51" s="188"/>
      <c r="G51" s="189" t="s">
        <v>326</v>
      </c>
      <c r="H51" s="189" t="s">
        <v>327</v>
      </c>
      <c r="I51" s="189" t="s">
        <v>328</v>
      </c>
      <c r="J51" s="189" t="s">
        <v>329</v>
      </c>
      <c r="K51" s="190"/>
      <c r="L51" s="191"/>
      <c r="O51" s="193">
        <f t="shared" si="0"/>
        <v>0</v>
      </c>
      <c r="P51" s="193">
        <f t="shared" si="1"/>
        <v>0</v>
      </c>
      <c r="Q51" s="193">
        <f t="shared" si="2"/>
        <v>0</v>
      </c>
    </row>
    <row r="52" spans="1:17" x14ac:dyDescent="0.2">
      <c r="A52" s="185"/>
      <c r="B52" s="185"/>
      <c r="C52" s="186"/>
      <c r="D52" s="186"/>
      <c r="E52" s="187"/>
      <c r="F52" s="188"/>
      <c r="G52" s="189" t="s">
        <v>337</v>
      </c>
      <c r="H52" s="189" t="s">
        <v>327</v>
      </c>
      <c r="I52" s="189" t="s">
        <v>328</v>
      </c>
      <c r="J52" s="189" t="s">
        <v>329</v>
      </c>
      <c r="K52" s="190"/>
      <c r="L52" s="191"/>
      <c r="O52" s="193">
        <f t="shared" si="0"/>
        <v>0</v>
      </c>
      <c r="P52" s="193">
        <f t="shared" si="1"/>
        <v>0</v>
      </c>
      <c r="Q52" s="193">
        <f t="shared" si="2"/>
        <v>0</v>
      </c>
    </row>
    <row r="53" spans="1:17" x14ac:dyDescent="0.2">
      <c r="A53" s="185"/>
      <c r="B53" s="185"/>
      <c r="C53" s="186"/>
      <c r="D53" s="186"/>
      <c r="E53" s="187"/>
      <c r="F53" s="188"/>
      <c r="G53" s="189" t="s">
        <v>337</v>
      </c>
      <c r="H53" s="189" t="s">
        <v>327</v>
      </c>
      <c r="I53" s="189" t="s">
        <v>328</v>
      </c>
      <c r="J53" s="189" t="s">
        <v>329</v>
      </c>
      <c r="K53" s="190"/>
      <c r="L53" s="191"/>
      <c r="O53" s="193">
        <f t="shared" si="0"/>
        <v>0</v>
      </c>
      <c r="P53" s="193">
        <f t="shared" si="1"/>
        <v>0</v>
      </c>
      <c r="Q53" s="193">
        <f t="shared" si="2"/>
        <v>0</v>
      </c>
    </row>
    <row r="54" spans="1:17" x14ac:dyDescent="0.2">
      <c r="A54" s="185"/>
      <c r="B54" s="185"/>
      <c r="C54" s="186"/>
      <c r="D54" s="186"/>
      <c r="E54" s="187"/>
      <c r="F54" s="188"/>
      <c r="G54" s="189" t="s">
        <v>330</v>
      </c>
      <c r="H54" s="189" t="s">
        <v>327</v>
      </c>
      <c r="I54" s="189" t="s">
        <v>328</v>
      </c>
      <c r="J54" s="189" t="s">
        <v>329</v>
      </c>
      <c r="K54" s="190"/>
      <c r="L54" s="191"/>
      <c r="O54" s="193">
        <f t="shared" si="0"/>
        <v>0</v>
      </c>
      <c r="P54" s="193">
        <f t="shared" si="1"/>
        <v>0</v>
      </c>
      <c r="Q54" s="193">
        <f t="shared" si="2"/>
        <v>0</v>
      </c>
    </row>
    <row r="55" spans="1:17" x14ac:dyDescent="0.2">
      <c r="A55" s="185"/>
      <c r="B55" s="185"/>
      <c r="C55" s="186"/>
      <c r="D55" s="186"/>
      <c r="E55" s="187"/>
      <c r="F55" s="188"/>
      <c r="G55" s="189" t="s">
        <v>330</v>
      </c>
      <c r="H55" s="189" t="s">
        <v>327</v>
      </c>
      <c r="I55" s="189" t="s">
        <v>328</v>
      </c>
      <c r="J55" s="189" t="s">
        <v>329</v>
      </c>
      <c r="K55" s="190"/>
      <c r="L55" s="191"/>
      <c r="O55" s="193">
        <f t="shared" si="0"/>
        <v>0</v>
      </c>
      <c r="P55" s="193">
        <f t="shared" si="1"/>
        <v>0</v>
      </c>
      <c r="Q55" s="193">
        <f t="shared" si="2"/>
        <v>0</v>
      </c>
    </row>
    <row r="56" spans="1:17" x14ac:dyDescent="0.2">
      <c r="A56" s="185"/>
      <c r="B56" s="185"/>
      <c r="C56" s="186"/>
      <c r="D56" s="186"/>
      <c r="E56" s="187"/>
      <c r="F56" s="188"/>
      <c r="G56" s="189" t="s">
        <v>330</v>
      </c>
      <c r="H56" s="189" t="s">
        <v>327</v>
      </c>
      <c r="I56" s="189" t="s">
        <v>328</v>
      </c>
      <c r="J56" s="189" t="s">
        <v>329</v>
      </c>
      <c r="K56" s="190"/>
      <c r="L56" s="191"/>
      <c r="O56" s="193">
        <f t="shared" si="0"/>
        <v>0</v>
      </c>
      <c r="P56" s="193">
        <f t="shared" si="1"/>
        <v>0</v>
      </c>
      <c r="Q56" s="193">
        <f t="shared" si="2"/>
        <v>0</v>
      </c>
    </row>
    <row r="57" spans="1:17" x14ac:dyDescent="0.2">
      <c r="A57" s="185"/>
      <c r="B57" s="185"/>
      <c r="C57" s="186"/>
      <c r="D57" s="186"/>
      <c r="E57" s="187"/>
      <c r="F57" s="188"/>
      <c r="G57" s="189" t="s">
        <v>326</v>
      </c>
      <c r="H57" s="189" t="s">
        <v>327</v>
      </c>
      <c r="I57" s="189" t="s">
        <v>328</v>
      </c>
      <c r="J57" s="189" t="s">
        <v>329</v>
      </c>
      <c r="K57" s="190"/>
      <c r="L57" s="191"/>
      <c r="O57" s="193">
        <f t="shared" si="0"/>
        <v>0</v>
      </c>
      <c r="P57" s="193">
        <f t="shared" si="1"/>
        <v>0</v>
      </c>
      <c r="Q57" s="193">
        <f t="shared" si="2"/>
        <v>0</v>
      </c>
    </row>
    <row r="58" spans="1:17" x14ac:dyDescent="0.2">
      <c r="A58" s="185"/>
      <c r="B58" s="185"/>
      <c r="C58" s="186"/>
      <c r="D58" s="186"/>
      <c r="E58" s="187"/>
      <c r="F58" s="188"/>
      <c r="G58" s="189" t="s">
        <v>338</v>
      </c>
      <c r="H58" s="189" t="s">
        <v>327</v>
      </c>
      <c r="I58" s="189" t="s">
        <v>328</v>
      </c>
      <c r="J58" s="189" t="s">
        <v>329</v>
      </c>
      <c r="K58" s="190"/>
      <c r="L58" s="191"/>
      <c r="O58" s="193">
        <f t="shared" si="0"/>
        <v>0</v>
      </c>
      <c r="P58" s="193">
        <f t="shared" si="1"/>
        <v>0</v>
      </c>
      <c r="Q58" s="193">
        <f t="shared" si="2"/>
        <v>0</v>
      </c>
    </row>
    <row r="59" spans="1:17" x14ac:dyDescent="0.2">
      <c r="A59" s="185"/>
      <c r="B59" s="185"/>
      <c r="C59" s="186"/>
      <c r="D59" s="186"/>
      <c r="E59" s="187"/>
      <c r="F59" s="188"/>
      <c r="G59" s="189" t="s">
        <v>330</v>
      </c>
      <c r="H59" s="189" t="s">
        <v>327</v>
      </c>
      <c r="I59" s="189" t="s">
        <v>328</v>
      </c>
      <c r="J59" s="189" t="s">
        <v>329</v>
      </c>
      <c r="K59" s="190"/>
      <c r="L59" s="191"/>
      <c r="O59" s="193">
        <f t="shared" si="0"/>
        <v>0</v>
      </c>
      <c r="P59" s="193">
        <f t="shared" si="1"/>
        <v>0</v>
      </c>
      <c r="Q59" s="193">
        <f t="shared" si="2"/>
        <v>0</v>
      </c>
    </row>
    <row r="60" spans="1:17" x14ac:dyDescent="0.2">
      <c r="A60" s="185"/>
      <c r="B60" s="185"/>
      <c r="C60" s="186"/>
      <c r="D60" s="186"/>
      <c r="E60" s="187"/>
      <c r="F60" s="188"/>
      <c r="G60" s="189" t="s">
        <v>330</v>
      </c>
      <c r="H60" s="189" t="s">
        <v>327</v>
      </c>
      <c r="I60" s="189" t="s">
        <v>328</v>
      </c>
      <c r="J60" s="189" t="s">
        <v>329</v>
      </c>
      <c r="K60" s="190"/>
      <c r="L60" s="191"/>
      <c r="O60" s="193">
        <f t="shared" si="0"/>
        <v>0</v>
      </c>
      <c r="P60" s="193">
        <f t="shared" si="1"/>
        <v>0</v>
      </c>
      <c r="Q60" s="193">
        <f t="shared" si="2"/>
        <v>0</v>
      </c>
    </row>
    <row r="61" spans="1:17" x14ac:dyDescent="0.2">
      <c r="A61" s="185"/>
      <c r="B61" s="185"/>
      <c r="C61" s="186"/>
      <c r="D61" s="186"/>
      <c r="E61" s="187"/>
      <c r="F61" s="188"/>
      <c r="G61" s="189" t="s">
        <v>338</v>
      </c>
      <c r="H61" s="189" t="s">
        <v>327</v>
      </c>
      <c r="I61" s="189" t="s">
        <v>328</v>
      </c>
      <c r="J61" s="189" t="s">
        <v>329</v>
      </c>
      <c r="K61" s="190"/>
      <c r="L61" s="191"/>
      <c r="O61" s="193">
        <f t="shared" si="0"/>
        <v>0</v>
      </c>
      <c r="P61" s="193">
        <f t="shared" si="1"/>
        <v>0</v>
      </c>
      <c r="Q61" s="193">
        <f t="shared" si="2"/>
        <v>0</v>
      </c>
    </row>
    <row r="62" spans="1:17" x14ac:dyDescent="0.2">
      <c r="A62" s="185"/>
      <c r="B62" s="185"/>
      <c r="C62" s="186"/>
      <c r="D62" s="186"/>
      <c r="E62" s="187"/>
      <c r="F62" s="188"/>
      <c r="G62" s="189" t="s">
        <v>330</v>
      </c>
      <c r="H62" s="189" t="s">
        <v>327</v>
      </c>
      <c r="I62" s="189" t="s">
        <v>328</v>
      </c>
      <c r="J62" s="189" t="s">
        <v>329</v>
      </c>
      <c r="K62" s="190"/>
      <c r="L62" s="191"/>
      <c r="O62" s="193">
        <f t="shared" si="0"/>
        <v>0</v>
      </c>
      <c r="P62" s="193">
        <f t="shared" si="1"/>
        <v>0</v>
      </c>
      <c r="Q62" s="193">
        <f t="shared" si="2"/>
        <v>0</v>
      </c>
    </row>
    <row r="63" spans="1:17" x14ac:dyDescent="0.2">
      <c r="A63" s="185"/>
      <c r="B63" s="185"/>
      <c r="C63" s="186"/>
      <c r="D63" s="186"/>
      <c r="E63" s="187"/>
      <c r="F63" s="188"/>
      <c r="G63" s="189" t="s">
        <v>330</v>
      </c>
      <c r="H63" s="189" t="s">
        <v>327</v>
      </c>
      <c r="I63" s="189" t="s">
        <v>328</v>
      </c>
      <c r="J63" s="189" t="s">
        <v>329</v>
      </c>
      <c r="K63" s="190"/>
      <c r="L63" s="191"/>
      <c r="O63" s="193">
        <f t="shared" si="0"/>
        <v>0</v>
      </c>
      <c r="P63" s="193">
        <f t="shared" si="1"/>
        <v>0</v>
      </c>
      <c r="Q63" s="193">
        <f t="shared" si="2"/>
        <v>0</v>
      </c>
    </row>
    <row r="64" spans="1:17" x14ac:dyDescent="0.2">
      <c r="A64" s="185"/>
      <c r="B64" s="185"/>
      <c r="C64" s="186"/>
      <c r="D64" s="186"/>
      <c r="E64" s="187"/>
      <c r="F64" s="188"/>
      <c r="G64" s="189" t="s">
        <v>334</v>
      </c>
      <c r="H64" s="189" t="s">
        <v>327</v>
      </c>
      <c r="I64" s="189" t="s">
        <v>328</v>
      </c>
      <c r="J64" s="189" t="s">
        <v>329</v>
      </c>
      <c r="K64" s="190"/>
      <c r="L64" s="191"/>
      <c r="O64" s="193">
        <f t="shared" si="0"/>
        <v>0</v>
      </c>
      <c r="P64" s="193">
        <f t="shared" si="1"/>
        <v>0</v>
      </c>
      <c r="Q64" s="193">
        <f t="shared" si="2"/>
        <v>0</v>
      </c>
    </row>
    <row r="65" spans="1:17" x14ac:dyDescent="0.2">
      <c r="A65" s="185"/>
      <c r="B65" s="185"/>
      <c r="C65" s="186"/>
      <c r="D65" s="186"/>
      <c r="E65" s="187"/>
      <c r="F65" s="188"/>
      <c r="G65" s="189" t="s">
        <v>339</v>
      </c>
      <c r="H65" s="189" t="s">
        <v>327</v>
      </c>
      <c r="I65" s="189" t="s">
        <v>328</v>
      </c>
      <c r="J65" s="189" t="s">
        <v>329</v>
      </c>
      <c r="K65" s="190"/>
      <c r="L65" s="191"/>
      <c r="O65" s="193">
        <f t="shared" si="0"/>
        <v>0</v>
      </c>
      <c r="P65" s="193">
        <f t="shared" si="1"/>
        <v>0</v>
      </c>
      <c r="Q65" s="193">
        <f t="shared" si="2"/>
        <v>0</v>
      </c>
    </row>
    <row r="66" spans="1:17" x14ac:dyDescent="0.2">
      <c r="A66" s="185"/>
      <c r="B66" s="185"/>
      <c r="C66" s="186"/>
      <c r="D66" s="186"/>
      <c r="E66" s="187"/>
      <c r="F66" s="188"/>
      <c r="G66" s="189" t="s">
        <v>326</v>
      </c>
      <c r="H66" s="189" t="s">
        <v>327</v>
      </c>
      <c r="I66" s="189" t="s">
        <v>328</v>
      </c>
      <c r="J66" s="189" t="s">
        <v>329</v>
      </c>
      <c r="K66" s="190"/>
      <c r="L66" s="191"/>
      <c r="O66" s="193">
        <f t="shared" si="0"/>
        <v>0</v>
      </c>
      <c r="P66" s="193">
        <f t="shared" si="1"/>
        <v>0</v>
      </c>
      <c r="Q66" s="193">
        <f t="shared" si="2"/>
        <v>0</v>
      </c>
    </row>
    <row r="67" spans="1:17" x14ac:dyDescent="0.2">
      <c r="A67" s="185"/>
      <c r="B67" s="185"/>
      <c r="C67" s="186"/>
      <c r="D67" s="186"/>
      <c r="E67" s="187"/>
      <c r="F67" s="188"/>
      <c r="G67" s="189" t="s">
        <v>337</v>
      </c>
      <c r="H67" s="189" t="s">
        <v>327</v>
      </c>
      <c r="I67" s="189" t="s">
        <v>328</v>
      </c>
      <c r="J67" s="189" t="s">
        <v>329</v>
      </c>
      <c r="K67" s="190"/>
      <c r="L67" s="191"/>
      <c r="O67" s="193">
        <f t="shared" si="0"/>
        <v>0</v>
      </c>
      <c r="P67" s="193">
        <f t="shared" si="1"/>
        <v>0</v>
      </c>
      <c r="Q67" s="193">
        <f t="shared" si="2"/>
        <v>0</v>
      </c>
    </row>
    <row r="68" spans="1:17" x14ac:dyDescent="0.2">
      <c r="A68" s="185"/>
      <c r="B68" s="185"/>
      <c r="C68" s="186"/>
      <c r="D68" s="186"/>
      <c r="E68" s="187"/>
      <c r="F68" s="188"/>
      <c r="G68" s="189" t="s">
        <v>330</v>
      </c>
      <c r="H68" s="189" t="s">
        <v>327</v>
      </c>
      <c r="I68" s="189" t="s">
        <v>328</v>
      </c>
      <c r="J68" s="189" t="s">
        <v>329</v>
      </c>
      <c r="K68" s="190"/>
      <c r="L68" s="191"/>
      <c r="O68" s="193">
        <f t="shared" si="0"/>
        <v>0</v>
      </c>
      <c r="P68" s="193">
        <f t="shared" si="1"/>
        <v>0</v>
      </c>
      <c r="Q68" s="193">
        <f t="shared" si="2"/>
        <v>0</v>
      </c>
    </row>
    <row r="69" spans="1:17" x14ac:dyDescent="0.2">
      <c r="A69" s="185"/>
      <c r="B69" s="185"/>
      <c r="C69" s="186"/>
      <c r="D69" s="186"/>
      <c r="E69" s="187"/>
      <c r="F69" s="188"/>
      <c r="G69" s="189" t="s">
        <v>330</v>
      </c>
      <c r="H69" s="189" t="s">
        <v>327</v>
      </c>
      <c r="I69" s="189" t="s">
        <v>328</v>
      </c>
      <c r="J69" s="189" t="s">
        <v>329</v>
      </c>
      <c r="K69" s="190"/>
      <c r="L69" s="191"/>
      <c r="O69" s="193">
        <f t="shared" si="0"/>
        <v>0</v>
      </c>
      <c r="P69" s="193">
        <f t="shared" si="1"/>
        <v>0</v>
      </c>
      <c r="Q69" s="193">
        <f t="shared" si="2"/>
        <v>0</v>
      </c>
    </row>
    <row r="70" spans="1:17" x14ac:dyDescent="0.2">
      <c r="A70" s="185"/>
      <c r="B70" s="185"/>
      <c r="C70" s="186"/>
      <c r="D70" s="186"/>
      <c r="E70" s="187"/>
      <c r="F70" s="188"/>
      <c r="G70" s="189" t="s">
        <v>337</v>
      </c>
      <c r="H70" s="189" t="s">
        <v>327</v>
      </c>
      <c r="I70" s="189" t="s">
        <v>328</v>
      </c>
      <c r="J70" s="189" t="s">
        <v>329</v>
      </c>
      <c r="K70" s="190"/>
      <c r="L70" s="191"/>
      <c r="O70" s="193">
        <f t="shared" si="0"/>
        <v>0</v>
      </c>
      <c r="P70" s="193">
        <f t="shared" si="1"/>
        <v>0</v>
      </c>
      <c r="Q70" s="193">
        <f t="shared" si="2"/>
        <v>0</v>
      </c>
    </row>
    <row r="71" spans="1:17" x14ac:dyDescent="0.2">
      <c r="A71" s="185"/>
      <c r="B71" s="185"/>
      <c r="C71" s="186"/>
      <c r="D71" s="186"/>
      <c r="E71" s="187"/>
      <c r="F71" s="188"/>
      <c r="G71" s="189" t="s">
        <v>326</v>
      </c>
      <c r="H71" s="189" t="s">
        <v>327</v>
      </c>
      <c r="I71" s="189" t="s">
        <v>328</v>
      </c>
      <c r="J71" s="189" t="s">
        <v>329</v>
      </c>
      <c r="K71" s="190"/>
      <c r="L71" s="191"/>
      <c r="O71" s="193">
        <f t="shared" ref="O71:O105" si="3">IF( J71="A",   ROUNDDOWN( ROUND(K71*(1-L71),0)/12,0)*12, ROUND(K71*(1-L71),0) )</f>
        <v>0</v>
      </c>
      <c r="P71" s="193">
        <f t="shared" ref="P71:P105" si="4">IF(J71="M",F71*K71*12,F71*K71)</f>
        <v>0</v>
      </c>
      <c r="Q71" s="193">
        <f t="shared" ref="Q71:Q105" si="5">IF(J71="M",F71*O71*12,F71*O71)</f>
        <v>0</v>
      </c>
    </row>
    <row r="72" spans="1:17" x14ac:dyDescent="0.2">
      <c r="A72" s="185"/>
      <c r="B72" s="185"/>
      <c r="C72" s="186"/>
      <c r="D72" s="186"/>
      <c r="E72" s="187"/>
      <c r="F72" s="188"/>
      <c r="G72" s="189" t="s">
        <v>330</v>
      </c>
      <c r="H72" s="189" t="s">
        <v>327</v>
      </c>
      <c r="I72" s="189" t="s">
        <v>328</v>
      </c>
      <c r="J72" s="189" t="s">
        <v>329</v>
      </c>
      <c r="K72" s="190"/>
      <c r="L72" s="191"/>
      <c r="O72" s="193">
        <f t="shared" si="3"/>
        <v>0</v>
      </c>
      <c r="P72" s="193">
        <f t="shared" si="4"/>
        <v>0</v>
      </c>
      <c r="Q72" s="193">
        <f t="shared" si="5"/>
        <v>0</v>
      </c>
    </row>
    <row r="73" spans="1:17" x14ac:dyDescent="0.2">
      <c r="A73" s="185"/>
      <c r="B73" s="185"/>
      <c r="C73" s="186"/>
      <c r="D73" s="186"/>
      <c r="E73" s="187"/>
      <c r="F73" s="188"/>
      <c r="G73" s="189" t="s">
        <v>330</v>
      </c>
      <c r="H73" s="189" t="s">
        <v>327</v>
      </c>
      <c r="I73" s="189" t="s">
        <v>328</v>
      </c>
      <c r="J73" s="189" t="s">
        <v>329</v>
      </c>
      <c r="K73" s="190"/>
      <c r="L73" s="191"/>
      <c r="O73" s="193">
        <f t="shared" si="3"/>
        <v>0</v>
      </c>
      <c r="P73" s="193">
        <f t="shared" si="4"/>
        <v>0</v>
      </c>
      <c r="Q73" s="193">
        <f t="shared" si="5"/>
        <v>0</v>
      </c>
    </row>
    <row r="74" spans="1:17" x14ac:dyDescent="0.2">
      <c r="A74" s="185"/>
      <c r="B74" s="185"/>
      <c r="C74" s="186"/>
      <c r="D74" s="186"/>
      <c r="E74" s="187"/>
      <c r="F74" s="188"/>
      <c r="G74" s="189" t="s">
        <v>339</v>
      </c>
      <c r="H74" s="189" t="s">
        <v>327</v>
      </c>
      <c r="I74" s="189" t="s">
        <v>328</v>
      </c>
      <c r="J74" s="189" t="s">
        <v>329</v>
      </c>
      <c r="K74" s="190"/>
      <c r="L74" s="191"/>
      <c r="O74" s="193">
        <f t="shared" si="3"/>
        <v>0</v>
      </c>
      <c r="P74" s="193">
        <f t="shared" si="4"/>
        <v>0</v>
      </c>
      <c r="Q74" s="193">
        <f t="shared" si="5"/>
        <v>0</v>
      </c>
    </row>
    <row r="75" spans="1:17" x14ac:dyDescent="0.2">
      <c r="A75" s="185"/>
      <c r="B75" s="185"/>
      <c r="C75" s="186"/>
      <c r="D75" s="186"/>
      <c r="E75" s="187"/>
      <c r="F75" s="188"/>
      <c r="G75" s="189" t="s">
        <v>330</v>
      </c>
      <c r="H75" s="189" t="s">
        <v>327</v>
      </c>
      <c r="I75" s="189" t="s">
        <v>328</v>
      </c>
      <c r="J75" s="189" t="s">
        <v>329</v>
      </c>
      <c r="K75" s="190"/>
      <c r="L75" s="191"/>
      <c r="O75" s="193">
        <f t="shared" si="3"/>
        <v>0</v>
      </c>
      <c r="P75" s="193">
        <f t="shared" si="4"/>
        <v>0</v>
      </c>
      <c r="Q75" s="193">
        <f t="shared" si="5"/>
        <v>0</v>
      </c>
    </row>
    <row r="76" spans="1:17" x14ac:dyDescent="0.2">
      <c r="A76" s="185"/>
      <c r="B76" s="185"/>
      <c r="C76" s="186"/>
      <c r="D76" s="186"/>
      <c r="E76" s="187"/>
      <c r="F76" s="188"/>
      <c r="G76" s="189" t="s">
        <v>330</v>
      </c>
      <c r="H76" s="189" t="s">
        <v>327</v>
      </c>
      <c r="I76" s="189" t="s">
        <v>328</v>
      </c>
      <c r="J76" s="189" t="s">
        <v>329</v>
      </c>
      <c r="K76" s="190"/>
      <c r="L76" s="191"/>
      <c r="O76" s="193">
        <f t="shared" si="3"/>
        <v>0</v>
      </c>
      <c r="P76" s="193">
        <f t="shared" si="4"/>
        <v>0</v>
      </c>
      <c r="Q76" s="193">
        <f t="shared" si="5"/>
        <v>0</v>
      </c>
    </row>
    <row r="77" spans="1:17" x14ac:dyDescent="0.2">
      <c r="A77" s="185"/>
      <c r="B77" s="185"/>
      <c r="C77" s="186"/>
      <c r="D77" s="186"/>
      <c r="E77" s="187"/>
      <c r="F77" s="188"/>
      <c r="G77" s="189" t="s">
        <v>326</v>
      </c>
      <c r="H77" s="189" t="s">
        <v>327</v>
      </c>
      <c r="I77" s="189" t="s">
        <v>328</v>
      </c>
      <c r="J77" s="189" t="s">
        <v>329</v>
      </c>
      <c r="K77" s="190"/>
      <c r="L77" s="191"/>
      <c r="O77" s="193">
        <f t="shared" si="3"/>
        <v>0</v>
      </c>
      <c r="P77" s="193">
        <f t="shared" si="4"/>
        <v>0</v>
      </c>
      <c r="Q77" s="193">
        <f t="shared" si="5"/>
        <v>0</v>
      </c>
    </row>
    <row r="78" spans="1:17" x14ac:dyDescent="0.2">
      <c r="A78" s="185"/>
      <c r="B78" s="185"/>
      <c r="C78" s="186"/>
      <c r="D78" s="186"/>
      <c r="E78" s="187"/>
      <c r="F78" s="188"/>
      <c r="G78" s="189" t="s">
        <v>326</v>
      </c>
      <c r="H78" s="189" t="s">
        <v>327</v>
      </c>
      <c r="I78" s="189" t="s">
        <v>328</v>
      </c>
      <c r="J78" s="189" t="s">
        <v>329</v>
      </c>
      <c r="K78" s="190"/>
      <c r="L78" s="191"/>
      <c r="O78" s="193">
        <f t="shared" si="3"/>
        <v>0</v>
      </c>
      <c r="P78" s="193">
        <f t="shared" si="4"/>
        <v>0</v>
      </c>
      <c r="Q78" s="193">
        <f t="shared" si="5"/>
        <v>0</v>
      </c>
    </row>
    <row r="79" spans="1:17" x14ac:dyDescent="0.2">
      <c r="A79" s="185"/>
      <c r="B79" s="185"/>
      <c r="C79" s="186"/>
      <c r="D79" s="186"/>
      <c r="E79" s="187"/>
      <c r="F79" s="188"/>
      <c r="G79" s="189" t="s">
        <v>326</v>
      </c>
      <c r="H79" s="189" t="s">
        <v>327</v>
      </c>
      <c r="I79" s="189" t="s">
        <v>328</v>
      </c>
      <c r="J79" s="189" t="s">
        <v>329</v>
      </c>
      <c r="K79" s="190"/>
      <c r="L79" s="191"/>
      <c r="O79" s="193">
        <f t="shared" si="3"/>
        <v>0</v>
      </c>
      <c r="P79" s="193">
        <f t="shared" si="4"/>
        <v>0</v>
      </c>
      <c r="Q79" s="193">
        <f t="shared" si="5"/>
        <v>0</v>
      </c>
    </row>
    <row r="80" spans="1:17" x14ac:dyDescent="0.2">
      <c r="A80" s="185"/>
      <c r="B80" s="185"/>
      <c r="C80" s="186"/>
      <c r="D80" s="186"/>
      <c r="E80" s="187"/>
      <c r="F80" s="188"/>
      <c r="G80" s="189" t="s">
        <v>326</v>
      </c>
      <c r="H80" s="189" t="s">
        <v>327</v>
      </c>
      <c r="I80" s="189" t="s">
        <v>328</v>
      </c>
      <c r="J80" s="189" t="s">
        <v>329</v>
      </c>
      <c r="K80" s="190"/>
      <c r="L80" s="191"/>
      <c r="O80" s="193">
        <f t="shared" si="3"/>
        <v>0</v>
      </c>
      <c r="P80" s="193">
        <f t="shared" si="4"/>
        <v>0</v>
      </c>
      <c r="Q80" s="193">
        <f t="shared" si="5"/>
        <v>0</v>
      </c>
    </row>
    <row r="81" spans="1:17" x14ac:dyDescent="0.2">
      <c r="A81" s="185"/>
      <c r="B81" s="185"/>
      <c r="C81" s="186"/>
      <c r="D81" s="186"/>
      <c r="E81" s="187"/>
      <c r="F81" s="188"/>
      <c r="G81" s="189" t="s">
        <v>326</v>
      </c>
      <c r="H81" s="189" t="s">
        <v>327</v>
      </c>
      <c r="I81" s="189" t="s">
        <v>328</v>
      </c>
      <c r="J81" s="189" t="s">
        <v>329</v>
      </c>
      <c r="K81" s="190"/>
      <c r="L81" s="191"/>
      <c r="O81" s="193">
        <f t="shared" si="3"/>
        <v>0</v>
      </c>
      <c r="P81" s="193">
        <f t="shared" si="4"/>
        <v>0</v>
      </c>
      <c r="Q81" s="193">
        <f t="shared" si="5"/>
        <v>0</v>
      </c>
    </row>
    <row r="82" spans="1:17" x14ac:dyDescent="0.2">
      <c r="A82" s="185"/>
      <c r="B82" s="185"/>
      <c r="C82" s="186"/>
      <c r="D82" s="186"/>
      <c r="E82" s="187"/>
      <c r="F82" s="188"/>
      <c r="G82" s="189" t="s">
        <v>336</v>
      </c>
      <c r="H82" s="189" t="s">
        <v>327</v>
      </c>
      <c r="I82" s="189" t="s">
        <v>328</v>
      </c>
      <c r="J82" s="189" t="s">
        <v>329</v>
      </c>
      <c r="K82" s="190"/>
      <c r="L82" s="191"/>
      <c r="O82" s="193">
        <f t="shared" si="3"/>
        <v>0</v>
      </c>
      <c r="P82" s="193">
        <f t="shared" si="4"/>
        <v>0</v>
      </c>
      <c r="Q82" s="193">
        <f t="shared" si="5"/>
        <v>0</v>
      </c>
    </row>
    <row r="83" spans="1:17" x14ac:dyDescent="0.2">
      <c r="A83" s="185"/>
      <c r="B83" s="185"/>
      <c r="C83" s="186"/>
      <c r="D83" s="186"/>
      <c r="E83" s="187"/>
      <c r="F83" s="188"/>
      <c r="G83" s="189" t="s">
        <v>326</v>
      </c>
      <c r="H83" s="189" t="s">
        <v>327</v>
      </c>
      <c r="I83" s="189" t="s">
        <v>328</v>
      </c>
      <c r="J83" s="189" t="s">
        <v>329</v>
      </c>
      <c r="K83" s="190"/>
      <c r="L83" s="191"/>
      <c r="O83" s="193">
        <f t="shared" si="3"/>
        <v>0</v>
      </c>
      <c r="P83" s="193">
        <f t="shared" si="4"/>
        <v>0</v>
      </c>
      <c r="Q83" s="193">
        <f t="shared" si="5"/>
        <v>0</v>
      </c>
    </row>
    <row r="84" spans="1:17" x14ac:dyDescent="0.2">
      <c r="A84" s="185"/>
      <c r="B84" s="185"/>
      <c r="C84" s="186"/>
      <c r="D84" s="186"/>
      <c r="E84" s="187"/>
      <c r="F84" s="188"/>
      <c r="G84" s="189" t="s">
        <v>326</v>
      </c>
      <c r="H84" s="189" t="s">
        <v>327</v>
      </c>
      <c r="I84" s="189" t="s">
        <v>328</v>
      </c>
      <c r="J84" s="189" t="s">
        <v>329</v>
      </c>
      <c r="K84" s="190"/>
      <c r="L84" s="191"/>
      <c r="O84" s="193">
        <f t="shared" si="3"/>
        <v>0</v>
      </c>
      <c r="P84" s="193">
        <f t="shared" si="4"/>
        <v>0</v>
      </c>
      <c r="Q84" s="193">
        <f t="shared" si="5"/>
        <v>0</v>
      </c>
    </row>
    <row r="85" spans="1:17" x14ac:dyDescent="0.2">
      <c r="A85" s="185"/>
      <c r="B85" s="185"/>
      <c r="C85" s="186"/>
      <c r="D85" s="186"/>
      <c r="E85" s="187"/>
      <c r="F85" s="188"/>
      <c r="G85" s="189" t="s">
        <v>330</v>
      </c>
      <c r="H85" s="189" t="s">
        <v>327</v>
      </c>
      <c r="I85" s="189" t="s">
        <v>328</v>
      </c>
      <c r="J85" s="189" t="s">
        <v>329</v>
      </c>
      <c r="K85" s="190"/>
      <c r="L85" s="191"/>
      <c r="O85" s="193">
        <f t="shared" si="3"/>
        <v>0</v>
      </c>
      <c r="P85" s="193">
        <f t="shared" si="4"/>
        <v>0</v>
      </c>
      <c r="Q85" s="193">
        <f t="shared" si="5"/>
        <v>0</v>
      </c>
    </row>
    <row r="86" spans="1:17" x14ac:dyDescent="0.2">
      <c r="A86" s="185"/>
      <c r="B86" s="185"/>
      <c r="C86" s="186"/>
      <c r="D86" s="186"/>
      <c r="E86" s="187"/>
      <c r="F86" s="188"/>
      <c r="G86" s="189" t="s">
        <v>326</v>
      </c>
      <c r="H86" s="189" t="s">
        <v>327</v>
      </c>
      <c r="I86" s="189" t="s">
        <v>328</v>
      </c>
      <c r="J86" s="189" t="s">
        <v>329</v>
      </c>
      <c r="K86" s="190"/>
      <c r="L86" s="191"/>
      <c r="O86" s="193">
        <f t="shared" si="3"/>
        <v>0</v>
      </c>
      <c r="P86" s="193">
        <f t="shared" si="4"/>
        <v>0</v>
      </c>
      <c r="Q86" s="193">
        <f t="shared" si="5"/>
        <v>0</v>
      </c>
    </row>
    <row r="87" spans="1:17" x14ac:dyDescent="0.2">
      <c r="A87" s="185"/>
      <c r="B87" s="185"/>
      <c r="C87" s="186"/>
      <c r="D87" s="186"/>
      <c r="E87" s="187"/>
      <c r="F87" s="188"/>
      <c r="G87" s="189" t="s">
        <v>336</v>
      </c>
      <c r="H87" s="189" t="s">
        <v>327</v>
      </c>
      <c r="I87" s="189" t="s">
        <v>328</v>
      </c>
      <c r="J87" s="189" t="s">
        <v>329</v>
      </c>
      <c r="K87" s="190"/>
      <c r="L87" s="191"/>
      <c r="O87" s="193">
        <f t="shared" si="3"/>
        <v>0</v>
      </c>
      <c r="P87" s="193">
        <f t="shared" si="4"/>
        <v>0</v>
      </c>
      <c r="Q87" s="193">
        <f t="shared" si="5"/>
        <v>0</v>
      </c>
    </row>
    <row r="88" spans="1:17" x14ac:dyDescent="0.2">
      <c r="A88" s="185"/>
      <c r="B88" s="185"/>
      <c r="C88" s="186"/>
      <c r="D88" s="186"/>
      <c r="E88" s="187"/>
      <c r="F88" s="188"/>
      <c r="G88" s="189" t="s">
        <v>326</v>
      </c>
      <c r="H88" s="189" t="s">
        <v>327</v>
      </c>
      <c r="I88" s="189" t="s">
        <v>328</v>
      </c>
      <c r="J88" s="189" t="s">
        <v>329</v>
      </c>
      <c r="K88" s="190"/>
      <c r="L88" s="191"/>
      <c r="O88" s="193">
        <f t="shared" si="3"/>
        <v>0</v>
      </c>
      <c r="P88" s="193">
        <f t="shared" si="4"/>
        <v>0</v>
      </c>
      <c r="Q88" s="193">
        <f t="shared" si="5"/>
        <v>0</v>
      </c>
    </row>
    <row r="89" spans="1:17" x14ac:dyDescent="0.2">
      <c r="A89" s="185"/>
      <c r="B89" s="185"/>
      <c r="C89" s="186"/>
      <c r="D89" s="186"/>
      <c r="E89" s="187"/>
      <c r="F89" s="188"/>
      <c r="G89" s="189" t="s">
        <v>330</v>
      </c>
      <c r="H89" s="189" t="s">
        <v>327</v>
      </c>
      <c r="I89" s="189" t="s">
        <v>328</v>
      </c>
      <c r="J89" s="189" t="s">
        <v>329</v>
      </c>
      <c r="K89" s="190"/>
      <c r="L89" s="191"/>
      <c r="O89" s="193">
        <f t="shared" si="3"/>
        <v>0</v>
      </c>
      <c r="P89" s="193">
        <f t="shared" si="4"/>
        <v>0</v>
      </c>
      <c r="Q89" s="193">
        <f t="shared" si="5"/>
        <v>0</v>
      </c>
    </row>
    <row r="90" spans="1:17" x14ac:dyDescent="0.2">
      <c r="A90" s="185"/>
      <c r="B90" s="185"/>
      <c r="C90" s="186"/>
      <c r="D90" s="186"/>
      <c r="E90" s="187"/>
      <c r="F90" s="188"/>
      <c r="G90" s="189" t="s">
        <v>337</v>
      </c>
      <c r="H90" s="189" t="s">
        <v>327</v>
      </c>
      <c r="I90" s="189" t="s">
        <v>328</v>
      </c>
      <c r="J90" s="189" t="s">
        <v>329</v>
      </c>
      <c r="K90" s="190"/>
      <c r="L90" s="191"/>
      <c r="O90" s="193">
        <f t="shared" si="3"/>
        <v>0</v>
      </c>
      <c r="P90" s="193">
        <f t="shared" si="4"/>
        <v>0</v>
      </c>
      <c r="Q90" s="193">
        <f t="shared" si="5"/>
        <v>0</v>
      </c>
    </row>
    <row r="91" spans="1:17" x14ac:dyDescent="0.2">
      <c r="A91" s="185"/>
      <c r="B91" s="185"/>
      <c r="C91" s="186"/>
      <c r="D91" s="186"/>
      <c r="E91" s="187"/>
      <c r="F91" s="188"/>
      <c r="G91" s="189" t="s">
        <v>335</v>
      </c>
      <c r="H91" s="189" t="s">
        <v>327</v>
      </c>
      <c r="I91" s="189" t="s">
        <v>328</v>
      </c>
      <c r="J91" s="189" t="s">
        <v>329</v>
      </c>
      <c r="K91" s="190"/>
      <c r="L91" s="191"/>
      <c r="O91" s="193">
        <f t="shared" si="3"/>
        <v>0</v>
      </c>
      <c r="P91" s="193">
        <f t="shared" si="4"/>
        <v>0</v>
      </c>
      <c r="Q91" s="193">
        <f t="shared" si="5"/>
        <v>0</v>
      </c>
    </row>
    <row r="92" spans="1:17" x14ac:dyDescent="0.2">
      <c r="A92" s="185"/>
      <c r="B92" s="185"/>
      <c r="C92" s="186"/>
      <c r="D92" s="186"/>
      <c r="E92" s="187"/>
      <c r="F92" s="188"/>
      <c r="G92" s="189" t="s">
        <v>330</v>
      </c>
      <c r="H92" s="189" t="s">
        <v>327</v>
      </c>
      <c r="I92" s="189" t="s">
        <v>328</v>
      </c>
      <c r="J92" s="189" t="s">
        <v>329</v>
      </c>
      <c r="K92" s="190"/>
      <c r="L92" s="191"/>
      <c r="O92" s="193">
        <f t="shared" si="3"/>
        <v>0</v>
      </c>
      <c r="P92" s="193">
        <f t="shared" si="4"/>
        <v>0</v>
      </c>
      <c r="Q92" s="193">
        <f t="shared" si="5"/>
        <v>0</v>
      </c>
    </row>
    <row r="93" spans="1:17" x14ac:dyDescent="0.2">
      <c r="A93" s="185"/>
      <c r="B93" s="185"/>
      <c r="C93" s="186"/>
      <c r="D93" s="186"/>
      <c r="E93" s="187"/>
      <c r="F93" s="188"/>
      <c r="G93" s="189" t="s">
        <v>326</v>
      </c>
      <c r="H93" s="189" t="s">
        <v>327</v>
      </c>
      <c r="I93" s="189" t="s">
        <v>328</v>
      </c>
      <c r="J93" s="189" t="s">
        <v>329</v>
      </c>
      <c r="K93" s="190"/>
      <c r="L93" s="191"/>
      <c r="O93" s="193">
        <f t="shared" si="3"/>
        <v>0</v>
      </c>
      <c r="P93" s="193">
        <f t="shared" si="4"/>
        <v>0</v>
      </c>
      <c r="Q93" s="193">
        <f t="shared" si="5"/>
        <v>0</v>
      </c>
    </row>
    <row r="94" spans="1:17" x14ac:dyDescent="0.2">
      <c r="A94" s="185"/>
      <c r="B94" s="185"/>
      <c r="C94" s="186"/>
      <c r="D94" s="186"/>
      <c r="E94" s="187"/>
      <c r="F94" s="188"/>
      <c r="G94" s="189" t="s">
        <v>337</v>
      </c>
      <c r="H94" s="189" t="s">
        <v>327</v>
      </c>
      <c r="I94" s="189" t="s">
        <v>328</v>
      </c>
      <c r="J94" s="189" t="s">
        <v>329</v>
      </c>
      <c r="K94" s="190"/>
      <c r="L94" s="191"/>
      <c r="O94" s="193">
        <f t="shared" si="3"/>
        <v>0</v>
      </c>
      <c r="P94" s="193">
        <f t="shared" si="4"/>
        <v>0</v>
      </c>
      <c r="Q94" s="193">
        <f t="shared" si="5"/>
        <v>0</v>
      </c>
    </row>
    <row r="95" spans="1:17" x14ac:dyDescent="0.2">
      <c r="A95" s="185"/>
      <c r="B95" s="185"/>
      <c r="C95" s="186"/>
      <c r="D95" s="186"/>
      <c r="E95" s="187"/>
      <c r="F95" s="188"/>
      <c r="G95" s="189" t="s">
        <v>326</v>
      </c>
      <c r="H95" s="189" t="s">
        <v>327</v>
      </c>
      <c r="I95" s="189" t="s">
        <v>328</v>
      </c>
      <c r="J95" s="189" t="s">
        <v>329</v>
      </c>
      <c r="K95" s="190"/>
      <c r="L95" s="191"/>
      <c r="O95" s="193">
        <f t="shared" si="3"/>
        <v>0</v>
      </c>
      <c r="P95" s="193">
        <f t="shared" si="4"/>
        <v>0</v>
      </c>
      <c r="Q95" s="193">
        <f t="shared" si="5"/>
        <v>0</v>
      </c>
    </row>
    <row r="96" spans="1:17" x14ac:dyDescent="0.2">
      <c r="A96" s="185"/>
      <c r="B96" s="185"/>
      <c r="C96" s="186"/>
      <c r="D96" s="186"/>
      <c r="E96" s="187"/>
      <c r="F96" s="188"/>
      <c r="G96" s="189" t="s">
        <v>330</v>
      </c>
      <c r="H96" s="189" t="s">
        <v>327</v>
      </c>
      <c r="I96" s="189" t="s">
        <v>328</v>
      </c>
      <c r="J96" s="189" t="s">
        <v>329</v>
      </c>
      <c r="K96" s="190"/>
      <c r="L96" s="191"/>
      <c r="O96" s="193">
        <f t="shared" si="3"/>
        <v>0</v>
      </c>
      <c r="P96" s="193">
        <f t="shared" si="4"/>
        <v>0</v>
      </c>
      <c r="Q96" s="193">
        <f t="shared" si="5"/>
        <v>0</v>
      </c>
    </row>
    <row r="97" spans="1:17" x14ac:dyDescent="0.2">
      <c r="A97" s="185"/>
      <c r="B97" s="185"/>
      <c r="C97" s="186"/>
      <c r="D97" s="186"/>
      <c r="E97" s="187"/>
      <c r="F97" s="188"/>
      <c r="G97" s="189" t="s">
        <v>330</v>
      </c>
      <c r="H97" s="189" t="s">
        <v>327</v>
      </c>
      <c r="I97" s="189" t="s">
        <v>328</v>
      </c>
      <c r="J97" s="189" t="s">
        <v>329</v>
      </c>
      <c r="K97" s="190"/>
      <c r="L97" s="191"/>
      <c r="O97" s="193">
        <f t="shared" si="3"/>
        <v>0</v>
      </c>
      <c r="P97" s="193">
        <f t="shared" si="4"/>
        <v>0</v>
      </c>
      <c r="Q97" s="193">
        <f t="shared" si="5"/>
        <v>0</v>
      </c>
    </row>
    <row r="98" spans="1:17" x14ac:dyDescent="0.2">
      <c r="A98" s="185"/>
      <c r="B98" s="185"/>
      <c r="C98" s="186"/>
      <c r="D98" s="186"/>
      <c r="E98" s="187"/>
      <c r="F98" s="188"/>
      <c r="G98" s="189" t="s">
        <v>330</v>
      </c>
      <c r="H98" s="189" t="s">
        <v>327</v>
      </c>
      <c r="I98" s="189" t="s">
        <v>328</v>
      </c>
      <c r="J98" s="189" t="s">
        <v>329</v>
      </c>
      <c r="K98" s="190"/>
      <c r="L98" s="191"/>
      <c r="O98" s="193">
        <f t="shared" si="3"/>
        <v>0</v>
      </c>
      <c r="P98" s="193">
        <f t="shared" si="4"/>
        <v>0</v>
      </c>
      <c r="Q98" s="193">
        <f t="shared" si="5"/>
        <v>0</v>
      </c>
    </row>
    <row r="99" spans="1:17" x14ac:dyDescent="0.2">
      <c r="A99" s="185"/>
      <c r="B99" s="185"/>
      <c r="C99" s="186"/>
      <c r="D99" s="186"/>
      <c r="E99" s="187"/>
      <c r="F99" s="188"/>
      <c r="G99" s="189" t="s">
        <v>330</v>
      </c>
      <c r="H99" s="189" t="s">
        <v>327</v>
      </c>
      <c r="I99" s="189" t="s">
        <v>328</v>
      </c>
      <c r="J99" s="189" t="s">
        <v>329</v>
      </c>
      <c r="K99" s="190"/>
      <c r="L99" s="191"/>
      <c r="O99" s="193">
        <f t="shared" si="3"/>
        <v>0</v>
      </c>
      <c r="P99" s="193">
        <f t="shared" si="4"/>
        <v>0</v>
      </c>
      <c r="Q99" s="193">
        <f t="shared" si="5"/>
        <v>0</v>
      </c>
    </row>
    <row r="100" spans="1:17" x14ac:dyDescent="0.2">
      <c r="A100" s="185"/>
      <c r="B100" s="185"/>
      <c r="C100" s="186"/>
      <c r="D100" s="186"/>
      <c r="E100" s="187"/>
      <c r="F100" s="188"/>
      <c r="G100" s="189" t="s">
        <v>337</v>
      </c>
      <c r="H100" s="189" t="s">
        <v>327</v>
      </c>
      <c r="I100" s="189" t="s">
        <v>328</v>
      </c>
      <c r="J100" s="189" t="s">
        <v>329</v>
      </c>
      <c r="K100" s="190"/>
      <c r="L100" s="191"/>
      <c r="O100" s="193">
        <f t="shared" si="3"/>
        <v>0</v>
      </c>
      <c r="P100" s="193">
        <f t="shared" si="4"/>
        <v>0</v>
      </c>
      <c r="Q100" s="193">
        <f t="shared" si="5"/>
        <v>0</v>
      </c>
    </row>
    <row r="101" spans="1:17" x14ac:dyDescent="0.2">
      <c r="A101" s="185"/>
      <c r="B101" s="185"/>
      <c r="C101" s="186"/>
      <c r="D101" s="186"/>
      <c r="E101" s="187"/>
      <c r="F101" s="188"/>
      <c r="G101" s="189" t="s">
        <v>330</v>
      </c>
      <c r="H101" s="189" t="s">
        <v>327</v>
      </c>
      <c r="I101" s="189" t="s">
        <v>328</v>
      </c>
      <c r="J101" s="189" t="s">
        <v>329</v>
      </c>
      <c r="K101" s="190"/>
      <c r="L101" s="191"/>
      <c r="O101" s="193">
        <f t="shared" si="3"/>
        <v>0</v>
      </c>
      <c r="P101" s="193">
        <f t="shared" si="4"/>
        <v>0</v>
      </c>
      <c r="Q101" s="193">
        <f t="shared" si="5"/>
        <v>0</v>
      </c>
    </row>
    <row r="102" spans="1:17" x14ac:dyDescent="0.2">
      <c r="A102" s="185"/>
      <c r="B102" s="185"/>
      <c r="C102" s="186"/>
      <c r="D102" s="186"/>
      <c r="E102" s="187"/>
      <c r="F102" s="188"/>
      <c r="G102" s="189" t="s">
        <v>335</v>
      </c>
      <c r="H102" s="189" t="s">
        <v>327</v>
      </c>
      <c r="I102" s="189" t="s">
        <v>328</v>
      </c>
      <c r="J102" s="189" t="s">
        <v>329</v>
      </c>
      <c r="K102" s="190"/>
      <c r="L102" s="191"/>
      <c r="O102" s="193">
        <f t="shared" si="3"/>
        <v>0</v>
      </c>
      <c r="P102" s="193">
        <f t="shared" si="4"/>
        <v>0</v>
      </c>
      <c r="Q102" s="193">
        <f t="shared" si="5"/>
        <v>0</v>
      </c>
    </row>
    <row r="103" spans="1:17" x14ac:dyDescent="0.2">
      <c r="A103" s="185"/>
      <c r="B103" s="185"/>
      <c r="C103" s="186"/>
      <c r="D103" s="186"/>
      <c r="E103" s="187"/>
      <c r="F103" s="188"/>
      <c r="G103" s="189" t="s">
        <v>326</v>
      </c>
      <c r="H103" s="189" t="s">
        <v>327</v>
      </c>
      <c r="I103" s="189" t="s">
        <v>328</v>
      </c>
      <c r="J103" s="189" t="s">
        <v>329</v>
      </c>
      <c r="K103" s="190"/>
      <c r="L103" s="191"/>
      <c r="O103" s="193">
        <f t="shared" si="3"/>
        <v>0</v>
      </c>
      <c r="P103" s="193">
        <f t="shared" si="4"/>
        <v>0</v>
      </c>
      <c r="Q103" s="193">
        <f t="shared" si="5"/>
        <v>0</v>
      </c>
    </row>
    <row r="104" spans="1:17" x14ac:dyDescent="0.2">
      <c r="A104" s="185"/>
      <c r="B104" s="185"/>
      <c r="C104" s="186"/>
      <c r="D104" s="186"/>
      <c r="E104" s="187"/>
      <c r="F104" s="188"/>
      <c r="G104" s="189" t="s">
        <v>326</v>
      </c>
      <c r="H104" s="189" t="s">
        <v>327</v>
      </c>
      <c r="I104" s="189" t="s">
        <v>328</v>
      </c>
      <c r="J104" s="189" t="s">
        <v>329</v>
      </c>
      <c r="K104" s="190"/>
      <c r="L104" s="191"/>
      <c r="O104" s="193">
        <f t="shared" si="3"/>
        <v>0</v>
      </c>
      <c r="P104" s="193">
        <f t="shared" si="4"/>
        <v>0</v>
      </c>
      <c r="Q104" s="193">
        <f t="shared" si="5"/>
        <v>0</v>
      </c>
    </row>
    <row r="105" spans="1:17" x14ac:dyDescent="0.2">
      <c r="A105" s="185"/>
      <c r="B105" s="185"/>
      <c r="C105" s="186"/>
      <c r="D105" s="186"/>
      <c r="E105" s="187"/>
      <c r="F105" s="188"/>
      <c r="G105" s="189" t="s">
        <v>330</v>
      </c>
      <c r="H105" s="189" t="s">
        <v>327</v>
      </c>
      <c r="I105" s="189" t="s">
        <v>328</v>
      </c>
      <c r="J105" s="189" t="s">
        <v>329</v>
      </c>
      <c r="K105" s="190"/>
      <c r="L105" s="191"/>
      <c r="O105" s="193">
        <f t="shared" si="3"/>
        <v>0</v>
      </c>
      <c r="P105" s="193">
        <f t="shared" si="4"/>
        <v>0</v>
      </c>
      <c r="Q105" s="193">
        <f t="shared" si="5"/>
        <v>0</v>
      </c>
    </row>
  </sheetData>
  <mergeCells count="1">
    <mergeCell ref="O3:Q3"/>
  </mergeCells>
  <phoneticPr fontId="3"/>
  <dataValidations disablePrompts="1" count="19">
    <dataValidation type="textLength" imeMode="halfAlpha" operator="equal" allowBlank="1" showInputMessage="1" showErrorMessage="1" errorTitle="入力不要" error="入力、編集、削除は禁止です。" promptTitle="入力不要" prompt="入力、編集、削除は禁止です。" sqref="H6:J105" xr:uid="{00000000-0002-0000-0100-000000000000}">
      <formula1>7</formula1>
    </dataValidation>
    <dataValidation type="textLength" operator="equal" allowBlank="1" showInputMessage="1" showErrorMessage="1" errorTitle="入力不要" error="入力、編集、削除は禁止です。" promptTitle="入力不要" prompt="入力、編集、削除は禁止です。" sqref="G6:G105" xr:uid="{00000000-0002-0000-0100-000001000000}">
      <formula1>7</formula1>
    </dataValidation>
    <dataValidation type="textLength" imeMode="halfAlpha" operator="equal" allowBlank="1" showErrorMessage="1" errorTitle="正しい値を入力してください" error="7桁の半角英数字で入力してください" prompt="半角7桁でご記入ください。_x000a_ハイフン、スペースは入れないでください。_x000a_" sqref="A105" xr:uid="{00000000-0002-0000-0100-000002000000}">
      <formula1>7</formula1>
    </dataValidation>
    <dataValidation allowBlank="1" showInputMessage="1" showErrorMessage="1" errorTitle="正しい値を選択してください" error="リストより正しい値を選択してください" promptTitle="SBO Price単価" prompt="入力不要。_x000a_（入力、編集、削除は禁止です。）" sqref="O6:O105" xr:uid="{00000000-0002-0000-0100-000003000000}"/>
    <dataValidation allowBlank="1" showInputMessage="1" showErrorMessage="1" promptTitle="平均割引率" prompt="入力不要。_x000a_（入力、編集、削除は禁止です。）" sqref="Q2" xr:uid="{00000000-0002-0000-0100-000004000000}"/>
    <dataValidation allowBlank="1" showInputMessage="1" showErrorMessage="1" promptTitle="適用開始日" prompt="入力不要。_x000a_（入力、編集、削除は禁止です。）" sqref="C4" xr:uid="{00000000-0002-0000-0100-000005000000}"/>
    <dataValidation allowBlank="1" showInputMessage="1" showErrorMessage="1" promptTitle="適用終了日" prompt="入力不要。_x000a_（入力、編集、削除は禁止です。）" sqref="D4" xr:uid="{00000000-0002-0000-0100-000006000000}"/>
    <dataValidation allowBlank="1" showInputMessage="1" showErrorMessage="1" promptTitle="年数" prompt="入力不要。_x000a_（入力、編集、削除は禁止です。）" sqref="E4" xr:uid="{00000000-0002-0000-0100-000007000000}"/>
    <dataValidation type="custom" imeMode="halfAlpha" allowBlank="1" showInputMessage="1" showErrorMessage="1" errorTitle="正しい値を入力してください" error="0.1%～99.9%の間の数字を入れてください" prompt="小数点以下１桁" sqref="L6:L105" xr:uid="{00000000-0002-0000-0100-000008000000}">
      <formula1>L6-ROUNDDOWN(L6,3)=0</formula1>
    </dataValidation>
    <dataValidation allowBlank="1" showInputMessage="1" showErrorMessage="1" prompt="入力不要。_x000a_（入力、編集、削除は禁止です。）" sqref="O4:Q4" xr:uid="{00000000-0002-0000-0100-000009000000}"/>
    <dataValidation allowBlank="1" showInputMessage="1" showErrorMessage="1" promptTitle="List　Price年間合計" prompt="入力不要。_x000a_（入力、編集、削除は禁止です。）" sqref="P6:P105" xr:uid="{00000000-0002-0000-0100-00000A000000}"/>
    <dataValidation allowBlank="1" showInputMessage="1" showErrorMessage="1" promptTitle="SBO Price年間合計" prompt="入力不要。_x000a_（入力、編集、削除は禁止です。）" sqref="Q6:Q105" xr:uid="{00000000-0002-0000-0100-00000B000000}"/>
    <dataValidation type="textLength" imeMode="halfAlpha" operator="equal" allowBlank="1" showInputMessage="1" showErrorMessage="1" errorTitle="正しい値を入力してください" error="7桁の半角英数字で入力してください" prompt="入力不要。_x000a_（入力、編集、削除は禁止です。）" sqref="B6:B105" xr:uid="{00000000-0002-0000-0100-00000C000000}">
      <formula1>7</formula1>
    </dataValidation>
    <dataValidation type="whole" errorStyle="warning" imeMode="halfAlpha" allowBlank="1" showInputMessage="1" showErrorMessage="1" errorTitle="正しい値を入力してください" error="最大8桁までの半角数字を入力してください" sqref="K6:K105" xr:uid="{00000000-0002-0000-0100-00000D000000}">
      <formula1>1</formula1>
      <formula2>99999999</formula2>
    </dataValidation>
    <dataValidation type="whole" imeMode="halfAlpha" allowBlank="1" showInputMessage="1" showErrorMessage="1" errorTitle="正しい値を入力してください" error="最大8桁までの半角数字を入力してください" sqref="M6:M105" xr:uid="{00000000-0002-0000-0100-00000E000000}">
      <formula1>1</formula1>
      <formula2>99999999</formula2>
    </dataValidation>
    <dataValidation type="whole" imeMode="halfAlpha" allowBlank="1" showInputMessage="1" showErrorMessage="1" errorTitle="正しい値を入力してください" error="0から9999までの半角数値を入力してください" sqref="F6:F105" xr:uid="{00000000-0002-0000-0100-00000F000000}">
      <formula1>0</formula1>
      <formula2>9999</formula2>
    </dataValidation>
    <dataValidation type="date" imeMode="halfAlpha" allowBlank="1" showInputMessage="1" showErrorMessage="1" errorTitle="正しい値を入力してください" error="YYYY/MM/DDの形式で入力してください" sqref="C6:D105" xr:uid="{00000000-0002-0000-0100-000010000000}">
      <formula1>39814</formula1>
      <formula2>73415</formula2>
    </dataValidation>
    <dataValidation type="list" allowBlank="1" showInputMessage="1" showErrorMessage="1" errorTitle="正しい値を選択してください" error="リストより正しい値を選択してください" sqref="E6:E105" xr:uid="{00000000-0002-0000-0100-000011000000}">
      <formula1>"N（新規導入機器）,W（Warranty機器）"</formula1>
    </dataValidation>
    <dataValidation type="textLength" imeMode="halfAlpha" operator="equal" allowBlank="1" showInputMessage="1" showErrorMessage="1" errorTitle="正しい値を入力してください" error="7桁の半角英数字で入力してください" prompt="半角でご記入ください。_x000a_ハイフン、スペースは入れないでください。_x000a_" sqref="A6:A104" xr:uid="{00000000-0002-0000-0100-000012000000}">
      <formula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4"/>
  <sheetViews>
    <sheetView zoomScale="90" zoomScaleNormal="90" workbookViewId="0"/>
  </sheetViews>
  <sheetFormatPr defaultColWidth="8.26953125" defaultRowHeight="13.25" x14ac:dyDescent="0.2"/>
  <cols>
    <col min="1" max="1" width="9.7265625" style="147" customWidth="1"/>
    <col min="2" max="2" width="12.453125" style="147" customWidth="1"/>
    <col min="3" max="3" width="12.453125" style="194" customWidth="1"/>
    <col min="4" max="4" width="14.26953125" style="194" customWidth="1"/>
    <col min="5" max="5" width="13.36328125" style="147" customWidth="1"/>
    <col min="6" max="6" width="6.26953125" style="195" customWidth="1"/>
    <col min="7" max="7" width="29.90625" style="147" customWidth="1"/>
    <col min="8" max="8" width="3.6328125" style="147" customWidth="1"/>
    <col min="9" max="9" width="14.6328125" style="147" customWidth="1"/>
    <col min="10" max="10" width="11.36328125" style="147" customWidth="1"/>
    <col min="11" max="11" width="10.7265625" style="195" customWidth="1"/>
    <col min="12" max="12" width="8.7265625" style="196" customWidth="1"/>
    <col min="13" max="13" width="0.26953125" style="147" customWidth="1"/>
    <col min="14" max="14" width="1.453125" style="147" customWidth="1"/>
    <col min="15" max="17" width="12.26953125" style="195" customWidth="1"/>
    <col min="18" max="16384" width="8.26953125" style="147"/>
  </cols>
  <sheetData>
    <row r="1" spans="1:21" x14ac:dyDescent="0.2">
      <c r="A1" s="156" t="s">
        <v>57</v>
      </c>
      <c r="B1" s="157"/>
      <c r="C1" s="158"/>
      <c r="D1" s="158"/>
      <c r="E1" s="157"/>
      <c r="F1" s="170"/>
      <c r="G1" s="197"/>
      <c r="H1" s="157"/>
      <c r="I1" s="157"/>
      <c r="J1" s="157"/>
      <c r="K1" s="170"/>
      <c r="L1" s="171"/>
      <c r="M1" s="157"/>
      <c r="N1" s="157"/>
      <c r="O1" s="165" t="s">
        <v>58</v>
      </c>
      <c r="P1" s="166"/>
      <c r="Q1" s="167" t="s">
        <v>59</v>
      </c>
      <c r="R1" s="157"/>
      <c r="S1" s="157"/>
      <c r="T1" s="157"/>
      <c r="U1" s="157"/>
    </row>
    <row r="2" spans="1:21" x14ac:dyDescent="0.2">
      <c r="A2" s="157"/>
      <c r="B2" s="157"/>
      <c r="C2" s="158"/>
      <c r="D2" s="158"/>
      <c r="E2" s="157"/>
      <c r="F2" s="198"/>
      <c r="G2" s="168"/>
      <c r="H2" s="169"/>
      <c r="I2" s="157"/>
      <c r="J2" s="157"/>
      <c r="K2" s="170"/>
      <c r="L2" s="171"/>
      <c r="M2" s="157"/>
      <c r="N2" s="157"/>
      <c r="O2" s="170"/>
      <c r="P2" s="170"/>
      <c r="Q2" s="172" t="str">
        <f>IF(P4=0,"",(P4-Q4)/P4)</f>
        <v/>
      </c>
      <c r="R2" s="157"/>
      <c r="S2" s="157"/>
      <c r="T2" s="157"/>
      <c r="U2" s="157"/>
    </row>
    <row r="3" spans="1:21" x14ac:dyDescent="0.2">
      <c r="A3" s="157"/>
      <c r="B3" s="157"/>
      <c r="C3" s="173" t="s">
        <v>60</v>
      </c>
      <c r="D3" s="174" t="s">
        <v>61</v>
      </c>
      <c r="E3" s="175" t="s">
        <v>62</v>
      </c>
      <c r="F3" s="170"/>
      <c r="G3" s="176"/>
      <c r="H3" s="157"/>
      <c r="I3" s="157"/>
      <c r="J3" s="157"/>
      <c r="K3" s="170"/>
      <c r="L3" s="171"/>
      <c r="M3" s="157"/>
      <c r="N3" s="157"/>
      <c r="O3" s="329" t="s">
        <v>63</v>
      </c>
      <c r="P3" s="329"/>
      <c r="Q3" s="329"/>
      <c r="R3" s="157"/>
      <c r="S3" s="157"/>
      <c r="T3" s="157"/>
      <c r="U3" s="157"/>
    </row>
    <row r="4" spans="1:21" ht="23.65" x14ac:dyDescent="0.2">
      <c r="A4" s="157"/>
      <c r="B4" s="199" t="s">
        <v>64</v>
      </c>
      <c r="C4" s="177">
        <f>MIN(C6:C10002)</f>
        <v>0</v>
      </c>
      <c r="D4" s="177">
        <f>MAX(D6:D10002)</f>
        <v>0</v>
      </c>
      <c r="E4" s="178">
        <f>ROUNDUP(DAYS360(C4,D4)/360,0)</f>
        <v>0</v>
      </c>
      <c r="F4" s="170"/>
      <c r="G4" s="157"/>
      <c r="H4" s="157"/>
      <c r="I4" s="157"/>
      <c r="J4" s="157"/>
      <c r="K4" s="170"/>
      <c r="L4" s="171"/>
      <c r="M4" s="157"/>
      <c r="N4" s="157"/>
      <c r="O4" s="179">
        <f>SUM(O6:O9999)</f>
        <v>0</v>
      </c>
      <c r="P4" s="179">
        <f>SUM(P6:P9999)</f>
        <v>0</v>
      </c>
      <c r="Q4" s="179">
        <f>SUM(Q6:Q9999)</f>
        <v>0</v>
      </c>
      <c r="R4" s="157"/>
      <c r="S4" s="157"/>
      <c r="T4" s="157"/>
      <c r="U4" s="157"/>
    </row>
    <row r="5" spans="1:21" ht="133.19999999999999" customHeight="1" thickBot="1" x14ac:dyDescent="0.25">
      <c r="A5" s="180" t="s">
        <v>354</v>
      </c>
      <c r="B5" s="180" t="s">
        <v>65</v>
      </c>
      <c r="C5" s="181" t="s">
        <v>66</v>
      </c>
      <c r="D5" s="181" t="s">
        <v>312</v>
      </c>
      <c r="E5" s="180" t="s">
        <v>355</v>
      </c>
      <c r="F5" s="182" t="s">
        <v>67</v>
      </c>
      <c r="G5" s="200" t="s">
        <v>79</v>
      </c>
      <c r="H5" s="180" t="s">
        <v>68</v>
      </c>
      <c r="I5" s="180" t="s">
        <v>356</v>
      </c>
      <c r="J5" s="180" t="s">
        <v>357</v>
      </c>
      <c r="K5" s="182" t="s">
        <v>358</v>
      </c>
      <c r="L5" s="183" t="s">
        <v>359</v>
      </c>
      <c r="M5" s="180" t="s">
        <v>350</v>
      </c>
      <c r="N5" s="157"/>
      <c r="O5" s="184" t="s">
        <v>351</v>
      </c>
      <c r="P5" s="184" t="s">
        <v>352</v>
      </c>
      <c r="Q5" s="184" t="s">
        <v>353</v>
      </c>
      <c r="R5" s="157"/>
      <c r="S5" s="157"/>
      <c r="T5" s="157"/>
      <c r="U5" s="157"/>
    </row>
    <row r="6" spans="1:21" ht="13.85" thickTop="1" x14ac:dyDescent="0.2">
      <c r="A6" s="185"/>
      <c r="B6" s="185"/>
      <c r="C6" s="186"/>
      <c r="D6" s="186"/>
      <c r="E6" s="187"/>
      <c r="F6" s="188"/>
      <c r="G6" s="187"/>
      <c r="H6" s="185"/>
      <c r="I6" s="187"/>
      <c r="J6" s="185"/>
      <c r="K6" s="190"/>
      <c r="L6" s="191"/>
      <c r="M6" s="192"/>
      <c r="O6" s="193">
        <f>IF( J6="A",   ROUNDDOWN( ROUND(K6*(1-L6),0)/12,0)*12, ROUND(K6*(1-L6),0) )</f>
        <v>0</v>
      </c>
      <c r="P6" s="193">
        <f>IF(J6="M",F6*K6*12,F6*K6)</f>
        <v>0</v>
      </c>
      <c r="Q6" s="193">
        <f>IF(J6="M",F6*O6*12,F6*O6)</f>
        <v>0</v>
      </c>
      <c r="S6" s="157" t="s">
        <v>69</v>
      </c>
    </row>
    <row r="7" spans="1:21" x14ac:dyDescent="0.2">
      <c r="A7" s="185"/>
      <c r="B7" s="185"/>
      <c r="C7" s="186"/>
      <c r="D7" s="186"/>
      <c r="E7" s="187"/>
      <c r="F7" s="188"/>
      <c r="G7" s="187"/>
      <c r="H7" s="185"/>
      <c r="I7" s="187"/>
      <c r="J7" s="185"/>
      <c r="K7" s="190"/>
      <c r="L7" s="191"/>
      <c r="O7" s="193">
        <f t="shared" ref="O7:O70" si="0">IF( J7="A",   ROUNDDOWN( ROUND(K7*(1-L7),0)/12,0)*12, ROUND(K7*(1-L7),0) )</f>
        <v>0</v>
      </c>
      <c r="P7" s="193">
        <f t="shared" ref="P7:P70" si="1">IF(J7="M",F7*K7*12,F7*K7)</f>
        <v>0</v>
      </c>
      <c r="Q7" s="193">
        <f t="shared" ref="Q7:Q70" si="2">IF(J7="M",F7*O7*12,F7*O7)</f>
        <v>0</v>
      </c>
      <c r="S7" s="157" t="s">
        <v>70</v>
      </c>
    </row>
    <row r="8" spans="1:21" x14ac:dyDescent="0.2">
      <c r="A8" s="185"/>
      <c r="B8" s="185"/>
      <c r="C8" s="186"/>
      <c r="D8" s="186"/>
      <c r="E8" s="187"/>
      <c r="F8" s="188"/>
      <c r="G8" s="187"/>
      <c r="H8" s="185"/>
      <c r="I8" s="187"/>
      <c r="J8" s="185"/>
      <c r="K8" s="190"/>
      <c r="L8" s="191"/>
      <c r="O8" s="193">
        <f t="shared" si="0"/>
        <v>0</v>
      </c>
      <c r="P8" s="193">
        <f t="shared" si="1"/>
        <v>0</v>
      </c>
      <c r="Q8" s="193">
        <f t="shared" si="2"/>
        <v>0</v>
      </c>
      <c r="S8" s="147" t="s">
        <v>71</v>
      </c>
    </row>
    <row r="9" spans="1:21" x14ac:dyDescent="0.2">
      <c r="A9" s="185"/>
      <c r="B9" s="185"/>
      <c r="C9" s="186"/>
      <c r="D9" s="186"/>
      <c r="E9" s="187"/>
      <c r="F9" s="188"/>
      <c r="G9" s="187"/>
      <c r="H9" s="185"/>
      <c r="I9" s="187"/>
      <c r="J9" s="185"/>
      <c r="K9" s="190"/>
      <c r="L9" s="191"/>
      <c r="O9" s="193">
        <f t="shared" si="0"/>
        <v>0</v>
      </c>
      <c r="P9" s="193">
        <f t="shared" si="1"/>
        <v>0</v>
      </c>
      <c r="Q9" s="193">
        <f t="shared" si="2"/>
        <v>0</v>
      </c>
      <c r="S9" s="147" t="s">
        <v>72</v>
      </c>
    </row>
    <row r="10" spans="1:21" x14ac:dyDescent="0.2">
      <c r="A10" s="185"/>
      <c r="B10" s="185"/>
      <c r="C10" s="186"/>
      <c r="D10" s="186"/>
      <c r="E10" s="187"/>
      <c r="F10" s="188"/>
      <c r="G10" s="187"/>
      <c r="H10" s="185"/>
      <c r="I10" s="187"/>
      <c r="J10" s="185"/>
      <c r="K10" s="190"/>
      <c r="L10" s="191"/>
      <c r="O10" s="193">
        <f t="shared" si="0"/>
        <v>0</v>
      </c>
      <c r="P10" s="193">
        <f t="shared" si="1"/>
        <v>0</v>
      </c>
      <c r="Q10" s="193">
        <f t="shared" si="2"/>
        <v>0</v>
      </c>
      <c r="S10" s="147" t="s">
        <v>73</v>
      </c>
    </row>
    <row r="11" spans="1:21" x14ac:dyDescent="0.2">
      <c r="A11" s="185"/>
      <c r="B11" s="185"/>
      <c r="C11" s="186"/>
      <c r="D11" s="186"/>
      <c r="E11" s="187"/>
      <c r="F11" s="188"/>
      <c r="G11" s="187"/>
      <c r="H11" s="185"/>
      <c r="I11" s="187"/>
      <c r="J11" s="185"/>
      <c r="K11" s="190"/>
      <c r="L11" s="191"/>
      <c r="O11" s="193">
        <f t="shared" si="0"/>
        <v>0</v>
      </c>
      <c r="P11" s="193">
        <f t="shared" si="1"/>
        <v>0</v>
      </c>
      <c r="Q11" s="193">
        <f t="shared" si="2"/>
        <v>0</v>
      </c>
      <c r="S11" s="147" t="s">
        <v>74</v>
      </c>
    </row>
    <row r="12" spans="1:21" x14ac:dyDescent="0.2">
      <c r="A12" s="185"/>
      <c r="B12" s="185"/>
      <c r="C12" s="186"/>
      <c r="D12" s="186"/>
      <c r="E12" s="187"/>
      <c r="F12" s="188"/>
      <c r="G12" s="187"/>
      <c r="H12" s="185"/>
      <c r="I12" s="187"/>
      <c r="J12" s="185"/>
      <c r="K12" s="190"/>
      <c r="L12" s="191"/>
      <c r="O12" s="193">
        <f t="shared" si="0"/>
        <v>0</v>
      </c>
      <c r="P12" s="193">
        <f t="shared" si="1"/>
        <v>0</v>
      </c>
      <c r="Q12" s="193">
        <f t="shared" si="2"/>
        <v>0</v>
      </c>
    </row>
    <row r="13" spans="1:21" x14ac:dyDescent="0.2">
      <c r="A13" s="185"/>
      <c r="B13" s="185"/>
      <c r="C13" s="186"/>
      <c r="D13" s="186"/>
      <c r="E13" s="187"/>
      <c r="F13" s="188"/>
      <c r="G13" s="187"/>
      <c r="H13" s="185"/>
      <c r="I13" s="187"/>
      <c r="J13" s="185"/>
      <c r="K13" s="190"/>
      <c r="L13" s="191"/>
      <c r="O13" s="193">
        <f t="shared" si="0"/>
        <v>0</v>
      </c>
      <c r="P13" s="193">
        <f t="shared" si="1"/>
        <v>0</v>
      </c>
      <c r="Q13" s="193">
        <f t="shared" si="2"/>
        <v>0</v>
      </c>
    </row>
    <row r="14" spans="1:21" x14ac:dyDescent="0.2">
      <c r="A14" s="185"/>
      <c r="B14" s="185"/>
      <c r="C14" s="186"/>
      <c r="D14" s="186"/>
      <c r="E14" s="187"/>
      <c r="F14" s="188"/>
      <c r="G14" s="187"/>
      <c r="H14" s="185"/>
      <c r="I14" s="187"/>
      <c r="J14" s="185"/>
      <c r="K14" s="190"/>
      <c r="L14" s="191"/>
      <c r="O14" s="193">
        <f t="shared" si="0"/>
        <v>0</v>
      </c>
      <c r="P14" s="193">
        <f t="shared" si="1"/>
        <v>0</v>
      </c>
      <c r="Q14" s="193">
        <f t="shared" si="2"/>
        <v>0</v>
      </c>
    </row>
    <row r="15" spans="1:21" x14ac:dyDescent="0.2">
      <c r="A15" s="185"/>
      <c r="B15" s="185"/>
      <c r="C15" s="186"/>
      <c r="D15" s="186"/>
      <c r="E15" s="187"/>
      <c r="F15" s="188"/>
      <c r="G15" s="187"/>
      <c r="H15" s="185"/>
      <c r="I15" s="187"/>
      <c r="J15" s="185"/>
      <c r="K15" s="190"/>
      <c r="L15" s="191"/>
      <c r="O15" s="193">
        <f t="shared" si="0"/>
        <v>0</v>
      </c>
      <c r="P15" s="193">
        <f t="shared" si="1"/>
        <v>0</v>
      </c>
      <c r="Q15" s="193">
        <f t="shared" si="2"/>
        <v>0</v>
      </c>
    </row>
    <row r="16" spans="1:21" x14ac:dyDescent="0.2">
      <c r="A16" s="185"/>
      <c r="B16" s="185"/>
      <c r="C16" s="186"/>
      <c r="D16" s="186"/>
      <c r="E16" s="187"/>
      <c r="F16" s="188"/>
      <c r="G16" s="187"/>
      <c r="H16" s="185"/>
      <c r="I16" s="187"/>
      <c r="J16" s="185"/>
      <c r="K16" s="190"/>
      <c r="L16" s="191"/>
      <c r="O16" s="193">
        <f t="shared" si="0"/>
        <v>0</v>
      </c>
      <c r="P16" s="193">
        <f t="shared" si="1"/>
        <v>0</v>
      </c>
      <c r="Q16" s="193">
        <f>IF(J16="M",F16*O16*12,F16*O16)</f>
        <v>0</v>
      </c>
    </row>
    <row r="17" spans="1:17" x14ac:dyDescent="0.2">
      <c r="A17" s="185"/>
      <c r="B17" s="185"/>
      <c r="C17" s="186"/>
      <c r="D17" s="186"/>
      <c r="E17" s="187"/>
      <c r="F17" s="188"/>
      <c r="G17" s="187"/>
      <c r="H17" s="185"/>
      <c r="I17" s="187"/>
      <c r="J17" s="185"/>
      <c r="K17" s="190"/>
      <c r="L17" s="191"/>
      <c r="O17" s="193">
        <f t="shared" si="0"/>
        <v>0</v>
      </c>
      <c r="P17" s="193">
        <f t="shared" si="1"/>
        <v>0</v>
      </c>
      <c r="Q17" s="193">
        <f t="shared" si="2"/>
        <v>0</v>
      </c>
    </row>
    <row r="18" spans="1:17" x14ac:dyDescent="0.2">
      <c r="A18" s="185"/>
      <c r="B18" s="185"/>
      <c r="C18" s="186"/>
      <c r="D18" s="186"/>
      <c r="E18" s="187"/>
      <c r="F18" s="188"/>
      <c r="G18" s="187"/>
      <c r="H18" s="185"/>
      <c r="I18" s="187"/>
      <c r="J18" s="185"/>
      <c r="K18" s="190"/>
      <c r="L18" s="191"/>
      <c r="O18" s="193">
        <f t="shared" si="0"/>
        <v>0</v>
      </c>
      <c r="P18" s="193">
        <f t="shared" si="1"/>
        <v>0</v>
      </c>
      <c r="Q18" s="193">
        <f t="shared" si="2"/>
        <v>0</v>
      </c>
    </row>
    <row r="19" spans="1:17" x14ac:dyDescent="0.2">
      <c r="A19" s="185"/>
      <c r="B19" s="185"/>
      <c r="C19" s="186"/>
      <c r="D19" s="186"/>
      <c r="E19" s="187"/>
      <c r="F19" s="188"/>
      <c r="G19" s="187"/>
      <c r="H19" s="185"/>
      <c r="I19" s="187"/>
      <c r="J19" s="185"/>
      <c r="K19" s="190"/>
      <c r="L19" s="191"/>
      <c r="O19" s="193">
        <f t="shared" si="0"/>
        <v>0</v>
      </c>
      <c r="P19" s="193">
        <f t="shared" si="1"/>
        <v>0</v>
      </c>
      <c r="Q19" s="193">
        <f t="shared" si="2"/>
        <v>0</v>
      </c>
    </row>
    <row r="20" spans="1:17" x14ac:dyDescent="0.2">
      <c r="A20" s="185"/>
      <c r="B20" s="185"/>
      <c r="C20" s="186"/>
      <c r="D20" s="186"/>
      <c r="E20" s="187"/>
      <c r="F20" s="188"/>
      <c r="G20" s="187"/>
      <c r="H20" s="185"/>
      <c r="I20" s="187"/>
      <c r="J20" s="185"/>
      <c r="K20" s="190"/>
      <c r="L20" s="191"/>
      <c r="O20" s="193">
        <f t="shared" si="0"/>
        <v>0</v>
      </c>
      <c r="P20" s="193">
        <f t="shared" si="1"/>
        <v>0</v>
      </c>
      <c r="Q20" s="193">
        <f t="shared" si="2"/>
        <v>0</v>
      </c>
    </row>
    <row r="21" spans="1:17" x14ac:dyDescent="0.2">
      <c r="A21" s="185"/>
      <c r="B21" s="185"/>
      <c r="C21" s="186"/>
      <c r="D21" s="186"/>
      <c r="E21" s="187"/>
      <c r="F21" s="188"/>
      <c r="G21" s="187"/>
      <c r="H21" s="185"/>
      <c r="I21" s="187"/>
      <c r="J21" s="185"/>
      <c r="K21" s="190"/>
      <c r="L21" s="191"/>
      <c r="O21" s="193">
        <f t="shared" si="0"/>
        <v>0</v>
      </c>
      <c r="P21" s="193">
        <f t="shared" si="1"/>
        <v>0</v>
      </c>
      <c r="Q21" s="193">
        <f t="shared" si="2"/>
        <v>0</v>
      </c>
    </row>
    <row r="22" spans="1:17" x14ac:dyDescent="0.2">
      <c r="A22" s="185"/>
      <c r="B22" s="185"/>
      <c r="C22" s="186"/>
      <c r="D22" s="186"/>
      <c r="E22" s="187"/>
      <c r="F22" s="188"/>
      <c r="G22" s="187"/>
      <c r="H22" s="185"/>
      <c r="I22" s="187"/>
      <c r="J22" s="185"/>
      <c r="K22" s="190"/>
      <c r="L22" s="191"/>
      <c r="O22" s="193">
        <f t="shared" si="0"/>
        <v>0</v>
      </c>
      <c r="P22" s="193">
        <f t="shared" si="1"/>
        <v>0</v>
      </c>
      <c r="Q22" s="193">
        <f t="shared" si="2"/>
        <v>0</v>
      </c>
    </row>
    <row r="23" spans="1:17" x14ac:dyDescent="0.2">
      <c r="A23" s="185"/>
      <c r="B23" s="185"/>
      <c r="C23" s="186"/>
      <c r="D23" s="186"/>
      <c r="E23" s="187"/>
      <c r="F23" s="188"/>
      <c r="G23" s="187"/>
      <c r="H23" s="185"/>
      <c r="I23" s="187"/>
      <c r="J23" s="185"/>
      <c r="K23" s="190"/>
      <c r="L23" s="191"/>
      <c r="O23" s="193">
        <f t="shared" si="0"/>
        <v>0</v>
      </c>
      <c r="P23" s="193">
        <f t="shared" si="1"/>
        <v>0</v>
      </c>
      <c r="Q23" s="193">
        <f t="shared" si="2"/>
        <v>0</v>
      </c>
    </row>
    <row r="24" spans="1:17" x14ac:dyDescent="0.2">
      <c r="A24" s="185"/>
      <c r="B24" s="185"/>
      <c r="C24" s="186"/>
      <c r="D24" s="186"/>
      <c r="E24" s="187"/>
      <c r="F24" s="188"/>
      <c r="G24" s="187"/>
      <c r="H24" s="185"/>
      <c r="I24" s="187"/>
      <c r="J24" s="185"/>
      <c r="K24" s="190"/>
      <c r="L24" s="191"/>
      <c r="O24" s="193">
        <f t="shared" si="0"/>
        <v>0</v>
      </c>
      <c r="P24" s="193">
        <f t="shared" si="1"/>
        <v>0</v>
      </c>
      <c r="Q24" s="193">
        <f t="shared" si="2"/>
        <v>0</v>
      </c>
    </row>
    <row r="25" spans="1:17" x14ac:dyDescent="0.2">
      <c r="A25" s="185"/>
      <c r="B25" s="185"/>
      <c r="C25" s="186"/>
      <c r="D25" s="186"/>
      <c r="E25" s="187"/>
      <c r="F25" s="188"/>
      <c r="G25" s="187"/>
      <c r="H25" s="185"/>
      <c r="I25" s="187"/>
      <c r="J25" s="185"/>
      <c r="K25" s="190"/>
      <c r="L25" s="191"/>
      <c r="O25" s="193">
        <f t="shared" si="0"/>
        <v>0</v>
      </c>
      <c r="P25" s="193">
        <f t="shared" si="1"/>
        <v>0</v>
      </c>
      <c r="Q25" s="193">
        <f t="shared" si="2"/>
        <v>0</v>
      </c>
    </row>
    <row r="26" spans="1:17" x14ac:dyDescent="0.2">
      <c r="A26" s="185"/>
      <c r="B26" s="185"/>
      <c r="C26" s="186"/>
      <c r="D26" s="186"/>
      <c r="E26" s="187"/>
      <c r="F26" s="188"/>
      <c r="G26" s="187"/>
      <c r="H26" s="185"/>
      <c r="I26" s="187"/>
      <c r="J26" s="185"/>
      <c r="K26" s="190"/>
      <c r="L26" s="191"/>
      <c r="O26" s="193">
        <f t="shared" si="0"/>
        <v>0</v>
      </c>
      <c r="P26" s="193">
        <f t="shared" si="1"/>
        <v>0</v>
      </c>
      <c r="Q26" s="193">
        <f t="shared" si="2"/>
        <v>0</v>
      </c>
    </row>
    <row r="27" spans="1:17" x14ac:dyDescent="0.2">
      <c r="A27" s="185"/>
      <c r="B27" s="185"/>
      <c r="C27" s="186"/>
      <c r="D27" s="186"/>
      <c r="E27" s="187"/>
      <c r="F27" s="188"/>
      <c r="G27" s="187"/>
      <c r="H27" s="185"/>
      <c r="I27" s="187"/>
      <c r="J27" s="185"/>
      <c r="K27" s="190"/>
      <c r="L27" s="191"/>
      <c r="O27" s="193">
        <f t="shared" si="0"/>
        <v>0</v>
      </c>
      <c r="P27" s="193">
        <f t="shared" si="1"/>
        <v>0</v>
      </c>
      <c r="Q27" s="193">
        <f t="shared" si="2"/>
        <v>0</v>
      </c>
    </row>
    <row r="28" spans="1:17" x14ac:dyDescent="0.2">
      <c r="A28" s="185"/>
      <c r="B28" s="185"/>
      <c r="C28" s="186"/>
      <c r="D28" s="186"/>
      <c r="E28" s="187"/>
      <c r="F28" s="188"/>
      <c r="G28" s="187"/>
      <c r="H28" s="185"/>
      <c r="I28" s="187"/>
      <c r="J28" s="185"/>
      <c r="K28" s="190"/>
      <c r="L28" s="191"/>
      <c r="O28" s="193">
        <f t="shared" si="0"/>
        <v>0</v>
      </c>
      <c r="P28" s="193">
        <f t="shared" si="1"/>
        <v>0</v>
      </c>
      <c r="Q28" s="193">
        <f t="shared" si="2"/>
        <v>0</v>
      </c>
    </row>
    <row r="29" spans="1:17" x14ac:dyDescent="0.2">
      <c r="A29" s="185"/>
      <c r="B29" s="185"/>
      <c r="C29" s="186"/>
      <c r="D29" s="186"/>
      <c r="E29" s="187"/>
      <c r="F29" s="188"/>
      <c r="G29" s="187"/>
      <c r="H29" s="185"/>
      <c r="I29" s="187"/>
      <c r="J29" s="185"/>
      <c r="K29" s="190"/>
      <c r="L29" s="191"/>
      <c r="O29" s="193">
        <f t="shared" si="0"/>
        <v>0</v>
      </c>
      <c r="P29" s="193">
        <f t="shared" si="1"/>
        <v>0</v>
      </c>
      <c r="Q29" s="193">
        <f t="shared" si="2"/>
        <v>0</v>
      </c>
    </row>
    <row r="30" spans="1:17" x14ac:dyDescent="0.2">
      <c r="A30" s="185"/>
      <c r="B30" s="185"/>
      <c r="C30" s="186"/>
      <c r="D30" s="186"/>
      <c r="E30" s="187"/>
      <c r="F30" s="188"/>
      <c r="G30" s="187"/>
      <c r="H30" s="185"/>
      <c r="I30" s="187"/>
      <c r="J30" s="185"/>
      <c r="K30" s="190"/>
      <c r="L30" s="191"/>
      <c r="O30" s="193">
        <f t="shared" si="0"/>
        <v>0</v>
      </c>
      <c r="P30" s="193">
        <f t="shared" si="1"/>
        <v>0</v>
      </c>
      <c r="Q30" s="193">
        <f t="shared" si="2"/>
        <v>0</v>
      </c>
    </row>
    <row r="31" spans="1:17" x14ac:dyDescent="0.2">
      <c r="A31" s="185"/>
      <c r="B31" s="185"/>
      <c r="C31" s="186"/>
      <c r="D31" s="186"/>
      <c r="E31" s="187"/>
      <c r="F31" s="188"/>
      <c r="G31" s="187"/>
      <c r="H31" s="185"/>
      <c r="I31" s="187"/>
      <c r="J31" s="185"/>
      <c r="K31" s="190"/>
      <c r="L31" s="191"/>
      <c r="O31" s="193">
        <f t="shared" si="0"/>
        <v>0</v>
      </c>
      <c r="P31" s="193">
        <f t="shared" si="1"/>
        <v>0</v>
      </c>
      <c r="Q31" s="193">
        <f t="shared" si="2"/>
        <v>0</v>
      </c>
    </row>
    <row r="32" spans="1:17" x14ac:dyDescent="0.2">
      <c r="A32" s="185"/>
      <c r="B32" s="185"/>
      <c r="C32" s="186"/>
      <c r="D32" s="186"/>
      <c r="E32" s="187"/>
      <c r="F32" s="188"/>
      <c r="G32" s="187"/>
      <c r="H32" s="185"/>
      <c r="I32" s="187"/>
      <c r="J32" s="185"/>
      <c r="K32" s="190"/>
      <c r="L32" s="191"/>
      <c r="O32" s="193">
        <f t="shared" si="0"/>
        <v>0</v>
      </c>
      <c r="P32" s="193">
        <f t="shared" si="1"/>
        <v>0</v>
      </c>
      <c r="Q32" s="193">
        <f t="shared" si="2"/>
        <v>0</v>
      </c>
    </row>
    <row r="33" spans="1:17" x14ac:dyDescent="0.2">
      <c r="A33" s="185"/>
      <c r="B33" s="185"/>
      <c r="C33" s="186"/>
      <c r="D33" s="186"/>
      <c r="E33" s="187"/>
      <c r="F33" s="188"/>
      <c r="G33" s="187"/>
      <c r="H33" s="185"/>
      <c r="I33" s="187"/>
      <c r="J33" s="185"/>
      <c r="K33" s="190"/>
      <c r="L33" s="191"/>
      <c r="O33" s="193">
        <f t="shared" si="0"/>
        <v>0</v>
      </c>
      <c r="P33" s="193">
        <f t="shared" si="1"/>
        <v>0</v>
      </c>
      <c r="Q33" s="193">
        <f t="shared" si="2"/>
        <v>0</v>
      </c>
    </row>
    <row r="34" spans="1:17" x14ac:dyDescent="0.2">
      <c r="A34" s="185"/>
      <c r="B34" s="185"/>
      <c r="C34" s="186"/>
      <c r="D34" s="186"/>
      <c r="E34" s="187"/>
      <c r="F34" s="188"/>
      <c r="G34" s="187"/>
      <c r="H34" s="185"/>
      <c r="I34" s="187"/>
      <c r="J34" s="185"/>
      <c r="K34" s="190"/>
      <c r="L34" s="191"/>
      <c r="O34" s="193">
        <f t="shared" si="0"/>
        <v>0</v>
      </c>
      <c r="P34" s="193">
        <f t="shared" si="1"/>
        <v>0</v>
      </c>
      <c r="Q34" s="193">
        <f t="shared" si="2"/>
        <v>0</v>
      </c>
    </row>
    <row r="35" spans="1:17" x14ac:dyDescent="0.2">
      <c r="A35" s="185"/>
      <c r="B35" s="185"/>
      <c r="C35" s="186"/>
      <c r="D35" s="186"/>
      <c r="E35" s="187"/>
      <c r="F35" s="188"/>
      <c r="G35" s="187"/>
      <c r="H35" s="185"/>
      <c r="I35" s="187"/>
      <c r="J35" s="185"/>
      <c r="K35" s="190"/>
      <c r="L35" s="191"/>
      <c r="O35" s="193">
        <f t="shared" si="0"/>
        <v>0</v>
      </c>
      <c r="P35" s="193">
        <f t="shared" si="1"/>
        <v>0</v>
      </c>
      <c r="Q35" s="193">
        <f t="shared" si="2"/>
        <v>0</v>
      </c>
    </row>
    <row r="36" spans="1:17" x14ac:dyDescent="0.2">
      <c r="A36" s="185"/>
      <c r="B36" s="185"/>
      <c r="C36" s="186"/>
      <c r="D36" s="186"/>
      <c r="E36" s="187"/>
      <c r="F36" s="188"/>
      <c r="G36" s="187"/>
      <c r="H36" s="185"/>
      <c r="I36" s="187"/>
      <c r="J36" s="185"/>
      <c r="K36" s="190"/>
      <c r="L36" s="191"/>
      <c r="O36" s="193">
        <f t="shared" si="0"/>
        <v>0</v>
      </c>
      <c r="P36" s="193">
        <f t="shared" si="1"/>
        <v>0</v>
      </c>
      <c r="Q36" s="193">
        <f t="shared" si="2"/>
        <v>0</v>
      </c>
    </row>
    <row r="37" spans="1:17" x14ac:dyDescent="0.2">
      <c r="A37" s="185"/>
      <c r="B37" s="185"/>
      <c r="C37" s="186"/>
      <c r="D37" s="186"/>
      <c r="E37" s="187"/>
      <c r="F37" s="188"/>
      <c r="G37" s="187"/>
      <c r="H37" s="185"/>
      <c r="I37" s="187"/>
      <c r="J37" s="185"/>
      <c r="K37" s="190"/>
      <c r="L37" s="191"/>
      <c r="O37" s="193">
        <f t="shared" si="0"/>
        <v>0</v>
      </c>
      <c r="P37" s="193">
        <f t="shared" si="1"/>
        <v>0</v>
      </c>
      <c r="Q37" s="193">
        <f t="shared" si="2"/>
        <v>0</v>
      </c>
    </row>
    <row r="38" spans="1:17" x14ac:dyDescent="0.2">
      <c r="A38" s="185"/>
      <c r="B38" s="185"/>
      <c r="C38" s="186"/>
      <c r="D38" s="186"/>
      <c r="E38" s="187"/>
      <c r="F38" s="188"/>
      <c r="G38" s="187"/>
      <c r="H38" s="185"/>
      <c r="I38" s="187"/>
      <c r="J38" s="185"/>
      <c r="K38" s="190"/>
      <c r="L38" s="191"/>
      <c r="O38" s="193">
        <f t="shared" si="0"/>
        <v>0</v>
      </c>
      <c r="P38" s="193">
        <f t="shared" si="1"/>
        <v>0</v>
      </c>
      <c r="Q38" s="193">
        <f t="shared" si="2"/>
        <v>0</v>
      </c>
    </row>
    <row r="39" spans="1:17" x14ac:dyDescent="0.2">
      <c r="A39" s="185"/>
      <c r="B39" s="185"/>
      <c r="C39" s="186"/>
      <c r="D39" s="186"/>
      <c r="E39" s="187"/>
      <c r="F39" s="188"/>
      <c r="G39" s="187"/>
      <c r="H39" s="185"/>
      <c r="I39" s="187"/>
      <c r="J39" s="185"/>
      <c r="K39" s="190"/>
      <c r="L39" s="191"/>
      <c r="O39" s="193">
        <f t="shared" si="0"/>
        <v>0</v>
      </c>
      <c r="P39" s="193">
        <f t="shared" si="1"/>
        <v>0</v>
      </c>
      <c r="Q39" s="193">
        <f t="shared" si="2"/>
        <v>0</v>
      </c>
    </row>
    <row r="40" spans="1:17" x14ac:dyDescent="0.2">
      <c r="A40" s="185"/>
      <c r="B40" s="185"/>
      <c r="C40" s="186"/>
      <c r="D40" s="186"/>
      <c r="E40" s="187"/>
      <c r="F40" s="188"/>
      <c r="G40" s="187"/>
      <c r="H40" s="185"/>
      <c r="I40" s="187"/>
      <c r="J40" s="185"/>
      <c r="K40" s="190"/>
      <c r="L40" s="191"/>
      <c r="O40" s="193">
        <f t="shared" si="0"/>
        <v>0</v>
      </c>
      <c r="P40" s="193">
        <f t="shared" si="1"/>
        <v>0</v>
      </c>
      <c r="Q40" s="193">
        <f t="shared" si="2"/>
        <v>0</v>
      </c>
    </row>
    <row r="41" spans="1:17" x14ac:dyDescent="0.2">
      <c r="A41" s="185"/>
      <c r="B41" s="185"/>
      <c r="C41" s="186"/>
      <c r="D41" s="186"/>
      <c r="E41" s="187"/>
      <c r="F41" s="188"/>
      <c r="G41" s="187"/>
      <c r="H41" s="185"/>
      <c r="I41" s="187"/>
      <c r="J41" s="185"/>
      <c r="K41" s="190"/>
      <c r="L41" s="191"/>
      <c r="O41" s="193">
        <f t="shared" si="0"/>
        <v>0</v>
      </c>
      <c r="P41" s="193">
        <f t="shared" si="1"/>
        <v>0</v>
      </c>
      <c r="Q41" s="193">
        <f t="shared" si="2"/>
        <v>0</v>
      </c>
    </row>
    <row r="42" spans="1:17" x14ac:dyDescent="0.2">
      <c r="A42" s="185"/>
      <c r="B42" s="185"/>
      <c r="C42" s="186"/>
      <c r="D42" s="186"/>
      <c r="E42" s="187"/>
      <c r="F42" s="188"/>
      <c r="G42" s="187"/>
      <c r="H42" s="185"/>
      <c r="I42" s="187"/>
      <c r="J42" s="185"/>
      <c r="K42" s="190"/>
      <c r="L42" s="191"/>
      <c r="O42" s="193">
        <f t="shared" si="0"/>
        <v>0</v>
      </c>
      <c r="P42" s="193">
        <f t="shared" si="1"/>
        <v>0</v>
      </c>
      <c r="Q42" s="193">
        <f t="shared" si="2"/>
        <v>0</v>
      </c>
    </row>
    <row r="43" spans="1:17" x14ac:dyDescent="0.2">
      <c r="A43" s="185"/>
      <c r="B43" s="185"/>
      <c r="C43" s="186"/>
      <c r="D43" s="186"/>
      <c r="E43" s="187"/>
      <c r="F43" s="188"/>
      <c r="G43" s="187"/>
      <c r="H43" s="185"/>
      <c r="I43" s="187"/>
      <c r="J43" s="185"/>
      <c r="K43" s="190"/>
      <c r="L43" s="191"/>
      <c r="O43" s="193">
        <f t="shared" si="0"/>
        <v>0</v>
      </c>
      <c r="P43" s="193">
        <f t="shared" si="1"/>
        <v>0</v>
      </c>
      <c r="Q43" s="193">
        <f t="shared" si="2"/>
        <v>0</v>
      </c>
    </row>
    <row r="44" spans="1:17" x14ac:dyDescent="0.2">
      <c r="A44" s="185"/>
      <c r="B44" s="185"/>
      <c r="C44" s="186"/>
      <c r="D44" s="186"/>
      <c r="E44" s="187"/>
      <c r="F44" s="188"/>
      <c r="G44" s="187"/>
      <c r="H44" s="185"/>
      <c r="I44" s="187"/>
      <c r="J44" s="185"/>
      <c r="K44" s="190"/>
      <c r="L44" s="191"/>
      <c r="O44" s="193">
        <f t="shared" si="0"/>
        <v>0</v>
      </c>
      <c r="P44" s="193">
        <f t="shared" si="1"/>
        <v>0</v>
      </c>
      <c r="Q44" s="193">
        <f t="shared" si="2"/>
        <v>0</v>
      </c>
    </row>
    <row r="45" spans="1:17" x14ac:dyDescent="0.2">
      <c r="A45" s="185"/>
      <c r="B45" s="185"/>
      <c r="C45" s="186"/>
      <c r="D45" s="186"/>
      <c r="E45" s="187"/>
      <c r="F45" s="188"/>
      <c r="G45" s="187"/>
      <c r="H45" s="185"/>
      <c r="I45" s="187"/>
      <c r="J45" s="185"/>
      <c r="K45" s="190"/>
      <c r="L45" s="191"/>
      <c r="O45" s="193">
        <f t="shared" si="0"/>
        <v>0</v>
      </c>
      <c r="P45" s="193">
        <f t="shared" si="1"/>
        <v>0</v>
      </c>
      <c r="Q45" s="193">
        <f t="shared" si="2"/>
        <v>0</v>
      </c>
    </row>
    <row r="46" spans="1:17" x14ac:dyDescent="0.2">
      <c r="A46" s="185"/>
      <c r="B46" s="185"/>
      <c r="C46" s="186"/>
      <c r="D46" s="186"/>
      <c r="E46" s="187"/>
      <c r="F46" s="188"/>
      <c r="G46" s="187"/>
      <c r="H46" s="185"/>
      <c r="I46" s="187"/>
      <c r="J46" s="185"/>
      <c r="K46" s="190"/>
      <c r="L46" s="191"/>
      <c r="O46" s="193">
        <f t="shared" si="0"/>
        <v>0</v>
      </c>
      <c r="P46" s="193">
        <f t="shared" si="1"/>
        <v>0</v>
      </c>
      <c r="Q46" s="193">
        <f t="shared" si="2"/>
        <v>0</v>
      </c>
    </row>
    <row r="47" spans="1:17" x14ac:dyDescent="0.2">
      <c r="A47" s="185"/>
      <c r="B47" s="185"/>
      <c r="C47" s="186"/>
      <c r="D47" s="186"/>
      <c r="E47" s="187"/>
      <c r="F47" s="188"/>
      <c r="G47" s="187"/>
      <c r="H47" s="185"/>
      <c r="I47" s="187"/>
      <c r="J47" s="185"/>
      <c r="K47" s="190"/>
      <c r="L47" s="191"/>
      <c r="O47" s="193">
        <f t="shared" si="0"/>
        <v>0</v>
      </c>
      <c r="P47" s="193">
        <f t="shared" si="1"/>
        <v>0</v>
      </c>
      <c r="Q47" s="193">
        <f t="shared" si="2"/>
        <v>0</v>
      </c>
    </row>
    <row r="48" spans="1:17" x14ac:dyDescent="0.2">
      <c r="A48" s="185"/>
      <c r="B48" s="185"/>
      <c r="C48" s="186"/>
      <c r="D48" s="186"/>
      <c r="E48" s="187"/>
      <c r="F48" s="188"/>
      <c r="G48" s="187"/>
      <c r="H48" s="185"/>
      <c r="I48" s="187"/>
      <c r="J48" s="185"/>
      <c r="K48" s="190"/>
      <c r="L48" s="191"/>
      <c r="O48" s="193">
        <f t="shared" si="0"/>
        <v>0</v>
      </c>
      <c r="P48" s="193">
        <f t="shared" si="1"/>
        <v>0</v>
      </c>
      <c r="Q48" s="193">
        <f t="shared" si="2"/>
        <v>0</v>
      </c>
    </row>
    <row r="49" spans="1:17" x14ac:dyDescent="0.2">
      <c r="A49" s="185"/>
      <c r="B49" s="185"/>
      <c r="C49" s="186"/>
      <c r="D49" s="186"/>
      <c r="E49" s="187"/>
      <c r="F49" s="188"/>
      <c r="G49" s="187"/>
      <c r="H49" s="185"/>
      <c r="I49" s="187"/>
      <c r="J49" s="185"/>
      <c r="K49" s="190"/>
      <c r="L49" s="191"/>
      <c r="O49" s="193">
        <f t="shared" si="0"/>
        <v>0</v>
      </c>
      <c r="P49" s="193">
        <f t="shared" si="1"/>
        <v>0</v>
      </c>
      <c r="Q49" s="193">
        <f t="shared" si="2"/>
        <v>0</v>
      </c>
    </row>
    <row r="50" spans="1:17" x14ac:dyDescent="0.2">
      <c r="A50" s="185"/>
      <c r="B50" s="185"/>
      <c r="C50" s="186"/>
      <c r="D50" s="186"/>
      <c r="E50" s="187"/>
      <c r="F50" s="188"/>
      <c r="G50" s="187"/>
      <c r="H50" s="185"/>
      <c r="I50" s="187"/>
      <c r="J50" s="185"/>
      <c r="K50" s="190"/>
      <c r="L50" s="191"/>
      <c r="O50" s="193">
        <f t="shared" si="0"/>
        <v>0</v>
      </c>
      <c r="P50" s="193">
        <f t="shared" si="1"/>
        <v>0</v>
      </c>
      <c r="Q50" s="193">
        <f t="shared" si="2"/>
        <v>0</v>
      </c>
    </row>
    <row r="51" spans="1:17" x14ac:dyDescent="0.2">
      <c r="A51" s="185"/>
      <c r="B51" s="185"/>
      <c r="C51" s="186"/>
      <c r="D51" s="186"/>
      <c r="E51" s="187"/>
      <c r="F51" s="188"/>
      <c r="G51" s="187"/>
      <c r="H51" s="185"/>
      <c r="I51" s="187"/>
      <c r="J51" s="185"/>
      <c r="K51" s="190"/>
      <c r="L51" s="191"/>
      <c r="O51" s="193">
        <f t="shared" si="0"/>
        <v>0</v>
      </c>
      <c r="P51" s="193">
        <f t="shared" si="1"/>
        <v>0</v>
      </c>
      <c r="Q51" s="193">
        <f t="shared" si="2"/>
        <v>0</v>
      </c>
    </row>
    <row r="52" spans="1:17" x14ac:dyDescent="0.2">
      <c r="A52" s="185"/>
      <c r="B52" s="185"/>
      <c r="C52" s="186"/>
      <c r="D52" s="186"/>
      <c r="E52" s="187"/>
      <c r="F52" s="188"/>
      <c r="G52" s="187"/>
      <c r="H52" s="185"/>
      <c r="I52" s="187"/>
      <c r="J52" s="185"/>
      <c r="K52" s="190"/>
      <c r="L52" s="191"/>
      <c r="O52" s="193">
        <f t="shared" si="0"/>
        <v>0</v>
      </c>
      <c r="P52" s="193">
        <f t="shared" si="1"/>
        <v>0</v>
      </c>
      <c r="Q52" s="193">
        <f t="shared" si="2"/>
        <v>0</v>
      </c>
    </row>
    <row r="53" spans="1:17" x14ac:dyDescent="0.2">
      <c r="A53" s="185"/>
      <c r="B53" s="185"/>
      <c r="C53" s="186"/>
      <c r="D53" s="186"/>
      <c r="E53" s="187"/>
      <c r="F53" s="188"/>
      <c r="G53" s="187"/>
      <c r="H53" s="185"/>
      <c r="I53" s="187"/>
      <c r="J53" s="185"/>
      <c r="K53" s="190"/>
      <c r="L53" s="191"/>
      <c r="O53" s="193">
        <f t="shared" si="0"/>
        <v>0</v>
      </c>
      <c r="P53" s="193">
        <f t="shared" si="1"/>
        <v>0</v>
      </c>
      <c r="Q53" s="193">
        <f t="shared" si="2"/>
        <v>0</v>
      </c>
    </row>
    <row r="54" spans="1:17" x14ac:dyDescent="0.2">
      <c r="A54" s="185"/>
      <c r="B54" s="185"/>
      <c r="C54" s="186"/>
      <c r="D54" s="186"/>
      <c r="E54" s="187"/>
      <c r="F54" s="188"/>
      <c r="G54" s="187"/>
      <c r="H54" s="185"/>
      <c r="I54" s="187"/>
      <c r="J54" s="185"/>
      <c r="K54" s="190"/>
      <c r="L54" s="191"/>
      <c r="O54" s="193">
        <f t="shared" si="0"/>
        <v>0</v>
      </c>
      <c r="P54" s="193">
        <f t="shared" si="1"/>
        <v>0</v>
      </c>
      <c r="Q54" s="193">
        <f t="shared" si="2"/>
        <v>0</v>
      </c>
    </row>
    <row r="55" spans="1:17" x14ac:dyDescent="0.2">
      <c r="A55" s="185"/>
      <c r="B55" s="185"/>
      <c r="C55" s="186"/>
      <c r="D55" s="186"/>
      <c r="E55" s="187"/>
      <c r="F55" s="188"/>
      <c r="G55" s="187"/>
      <c r="H55" s="185"/>
      <c r="I55" s="187"/>
      <c r="J55" s="185"/>
      <c r="K55" s="190"/>
      <c r="L55" s="191"/>
      <c r="O55" s="193">
        <f t="shared" si="0"/>
        <v>0</v>
      </c>
      <c r="P55" s="193">
        <f t="shared" si="1"/>
        <v>0</v>
      </c>
      <c r="Q55" s="193">
        <f t="shared" si="2"/>
        <v>0</v>
      </c>
    </row>
    <row r="56" spans="1:17" x14ac:dyDescent="0.2">
      <c r="A56" s="185"/>
      <c r="B56" s="185"/>
      <c r="C56" s="186"/>
      <c r="D56" s="186"/>
      <c r="E56" s="187"/>
      <c r="F56" s="188"/>
      <c r="G56" s="187"/>
      <c r="H56" s="185"/>
      <c r="I56" s="187"/>
      <c r="J56" s="185"/>
      <c r="K56" s="190"/>
      <c r="L56" s="191"/>
      <c r="O56" s="193">
        <f t="shared" si="0"/>
        <v>0</v>
      </c>
      <c r="P56" s="193">
        <f t="shared" si="1"/>
        <v>0</v>
      </c>
      <c r="Q56" s="193">
        <f t="shared" si="2"/>
        <v>0</v>
      </c>
    </row>
    <row r="57" spans="1:17" x14ac:dyDescent="0.2">
      <c r="A57" s="185"/>
      <c r="B57" s="185"/>
      <c r="C57" s="186"/>
      <c r="D57" s="186"/>
      <c r="E57" s="187"/>
      <c r="F57" s="188"/>
      <c r="G57" s="187"/>
      <c r="H57" s="185"/>
      <c r="I57" s="187"/>
      <c r="J57" s="185"/>
      <c r="K57" s="190"/>
      <c r="L57" s="191"/>
      <c r="O57" s="193">
        <f t="shared" si="0"/>
        <v>0</v>
      </c>
      <c r="P57" s="193">
        <f t="shared" si="1"/>
        <v>0</v>
      </c>
      <c r="Q57" s="193">
        <f t="shared" si="2"/>
        <v>0</v>
      </c>
    </row>
    <row r="58" spans="1:17" x14ac:dyDescent="0.2">
      <c r="A58" s="185"/>
      <c r="B58" s="185"/>
      <c r="C58" s="186"/>
      <c r="D58" s="186"/>
      <c r="E58" s="187"/>
      <c r="F58" s="188"/>
      <c r="G58" s="187"/>
      <c r="H58" s="185"/>
      <c r="I58" s="187"/>
      <c r="J58" s="185"/>
      <c r="K58" s="190"/>
      <c r="L58" s="191"/>
      <c r="O58" s="193">
        <f t="shared" si="0"/>
        <v>0</v>
      </c>
      <c r="P58" s="193">
        <f t="shared" si="1"/>
        <v>0</v>
      </c>
      <c r="Q58" s="193">
        <f t="shared" si="2"/>
        <v>0</v>
      </c>
    </row>
    <row r="59" spans="1:17" x14ac:dyDescent="0.2">
      <c r="A59" s="185"/>
      <c r="B59" s="185"/>
      <c r="C59" s="186"/>
      <c r="D59" s="186"/>
      <c r="E59" s="187"/>
      <c r="F59" s="188"/>
      <c r="G59" s="187"/>
      <c r="H59" s="185"/>
      <c r="I59" s="187"/>
      <c r="J59" s="185"/>
      <c r="K59" s="190"/>
      <c r="L59" s="191"/>
      <c r="O59" s="193">
        <f t="shared" si="0"/>
        <v>0</v>
      </c>
      <c r="P59" s="193">
        <f t="shared" si="1"/>
        <v>0</v>
      </c>
      <c r="Q59" s="193">
        <f t="shared" si="2"/>
        <v>0</v>
      </c>
    </row>
    <row r="60" spans="1:17" x14ac:dyDescent="0.2">
      <c r="A60" s="185"/>
      <c r="B60" s="185"/>
      <c r="C60" s="186"/>
      <c r="D60" s="186"/>
      <c r="E60" s="187"/>
      <c r="F60" s="188"/>
      <c r="G60" s="187"/>
      <c r="H60" s="185"/>
      <c r="I60" s="187"/>
      <c r="J60" s="185"/>
      <c r="K60" s="190"/>
      <c r="L60" s="191"/>
      <c r="O60" s="193">
        <f t="shared" si="0"/>
        <v>0</v>
      </c>
      <c r="P60" s="193">
        <f t="shared" si="1"/>
        <v>0</v>
      </c>
      <c r="Q60" s="193">
        <f t="shared" si="2"/>
        <v>0</v>
      </c>
    </row>
    <row r="61" spans="1:17" x14ac:dyDescent="0.2">
      <c r="A61" s="185"/>
      <c r="B61" s="185"/>
      <c r="C61" s="186"/>
      <c r="D61" s="186"/>
      <c r="E61" s="187"/>
      <c r="F61" s="188"/>
      <c r="G61" s="187"/>
      <c r="H61" s="185"/>
      <c r="I61" s="187"/>
      <c r="J61" s="185"/>
      <c r="K61" s="190"/>
      <c r="L61" s="191"/>
      <c r="O61" s="193">
        <f t="shared" si="0"/>
        <v>0</v>
      </c>
      <c r="P61" s="193">
        <f t="shared" si="1"/>
        <v>0</v>
      </c>
      <c r="Q61" s="193">
        <f t="shared" si="2"/>
        <v>0</v>
      </c>
    </row>
    <row r="62" spans="1:17" x14ac:dyDescent="0.2">
      <c r="A62" s="185"/>
      <c r="B62" s="185"/>
      <c r="C62" s="186"/>
      <c r="D62" s="186"/>
      <c r="E62" s="187"/>
      <c r="F62" s="188"/>
      <c r="G62" s="187"/>
      <c r="H62" s="185"/>
      <c r="I62" s="187"/>
      <c r="J62" s="185"/>
      <c r="K62" s="190"/>
      <c r="L62" s="191"/>
      <c r="O62" s="193">
        <f t="shared" si="0"/>
        <v>0</v>
      </c>
      <c r="P62" s="193">
        <f t="shared" si="1"/>
        <v>0</v>
      </c>
      <c r="Q62" s="193">
        <f t="shared" si="2"/>
        <v>0</v>
      </c>
    </row>
    <row r="63" spans="1:17" x14ac:dyDescent="0.2">
      <c r="A63" s="185"/>
      <c r="B63" s="185"/>
      <c r="C63" s="186"/>
      <c r="D63" s="186"/>
      <c r="E63" s="187"/>
      <c r="F63" s="188"/>
      <c r="G63" s="187"/>
      <c r="H63" s="185"/>
      <c r="I63" s="187"/>
      <c r="J63" s="185"/>
      <c r="K63" s="190"/>
      <c r="L63" s="191"/>
      <c r="O63" s="193">
        <f t="shared" si="0"/>
        <v>0</v>
      </c>
      <c r="P63" s="193">
        <f t="shared" si="1"/>
        <v>0</v>
      </c>
      <c r="Q63" s="193">
        <f t="shared" si="2"/>
        <v>0</v>
      </c>
    </row>
    <row r="64" spans="1:17" x14ac:dyDescent="0.2">
      <c r="A64" s="185"/>
      <c r="B64" s="185"/>
      <c r="C64" s="186"/>
      <c r="D64" s="186"/>
      <c r="E64" s="187"/>
      <c r="F64" s="188"/>
      <c r="G64" s="187"/>
      <c r="H64" s="185"/>
      <c r="I64" s="187"/>
      <c r="J64" s="185"/>
      <c r="K64" s="190"/>
      <c r="L64" s="191"/>
      <c r="O64" s="193">
        <f t="shared" si="0"/>
        <v>0</v>
      </c>
      <c r="P64" s="193">
        <f t="shared" si="1"/>
        <v>0</v>
      </c>
      <c r="Q64" s="193">
        <f t="shared" si="2"/>
        <v>0</v>
      </c>
    </row>
    <row r="65" spans="1:17" x14ac:dyDescent="0.2">
      <c r="A65" s="185"/>
      <c r="B65" s="185"/>
      <c r="C65" s="186"/>
      <c r="D65" s="186"/>
      <c r="E65" s="187"/>
      <c r="F65" s="188"/>
      <c r="G65" s="187"/>
      <c r="H65" s="185"/>
      <c r="I65" s="187"/>
      <c r="J65" s="185"/>
      <c r="K65" s="190"/>
      <c r="L65" s="191"/>
      <c r="O65" s="193">
        <f t="shared" si="0"/>
        <v>0</v>
      </c>
      <c r="P65" s="193">
        <f t="shared" si="1"/>
        <v>0</v>
      </c>
      <c r="Q65" s="193">
        <f t="shared" si="2"/>
        <v>0</v>
      </c>
    </row>
    <row r="66" spans="1:17" x14ac:dyDescent="0.2">
      <c r="A66" s="185"/>
      <c r="B66" s="185"/>
      <c r="C66" s="186"/>
      <c r="D66" s="186"/>
      <c r="E66" s="187"/>
      <c r="F66" s="188"/>
      <c r="G66" s="187"/>
      <c r="H66" s="185"/>
      <c r="I66" s="187"/>
      <c r="J66" s="185"/>
      <c r="K66" s="190"/>
      <c r="L66" s="191"/>
      <c r="O66" s="193">
        <f t="shared" si="0"/>
        <v>0</v>
      </c>
      <c r="P66" s="193">
        <f t="shared" si="1"/>
        <v>0</v>
      </c>
      <c r="Q66" s="193">
        <f t="shared" si="2"/>
        <v>0</v>
      </c>
    </row>
    <row r="67" spans="1:17" x14ac:dyDescent="0.2">
      <c r="A67" s="185"/>
      <c r="B67" s="185"/>
      <c r="C67" s="186"/>
      <c r="D67" s="186"/>
      <c r="E67" s="187"/>
      <c r="F67" s="188"/>
      <c r="G67" s="187"/>
      <c r="H67" s="185"/>
      <c r="I67" s="187"/>
      <c r="J67" s="185"/>
      <c r="K67" s="190"/>
      <c r="L67" s="191"/>
      <c r="O67" s="193">
        <f t="shared" si="0"/>
        <v>0</v>
      </c>
      <c r="P67" s="193">
        <f t="shared" si="1"/>
        <v>0</v>
      </c>
      <c r="Q67" s="193">
        <f t="shared" si="2"/>
        <v>0</v>
      </c>
    </row>
    <row r="68" spans="1:17" x14ac:dyDescent="0.2">
      <c r="A68" s="185"/>
      <c r="B68" s="185"/>
      <c r="C68" s="186"/>
      <c r="D68" s="186"/>
      <c r="E68" s="187"/>
      <c r="F68" s="188"/>
      <c r="G68" s="187"/>
      <c r="H68" s="185"/>
      <c r="I68" s="187"/>
      <c r="J68" s="185"/>
      <c r="K68" s="190"/>
      <c r="L68" s="191"/>
      <c r="O68" s="193">
        <f t="shared" si="0"/>
        <v>0</v>
      </c>
      <c r="P68" s="193">
        <f t="shared" si="1"/>
        <v>0</v>
      </c>
      <c r="Q68" s="193">
        <f t="shared" si="2"/>
        <v>0</v>
      </c>
    </row>
    <row r="69" spans="1:17" x14ac:dyDescent="0.2">
      <c r="A69" s="185"/>
      <c r="B69" s="185"/>
      <c r="C69" s="186"/>
      <c r="D69" s="186"/>
      <c r="E69" s="187"/>
      <c r="F69" s="188"/>
      <c r="G69" s="187"/>
      <c r="H69" s="185"/>
      <c r="I69" s="187"/>
      <c r="J69" s="185"/>
      <c r="K69" s="190"/>
      <c r="L69" s="191"/>
      <c r="O69" s="193">
        <f t="shared" si="0"/>
        <v>0</v>
      </c>
      <c r="P69" s="193">
        <f t="shared" si="1"/>
        <v>0</v>
      </c>
      <c r="Q69" s="193">
        <f t="shared" si="2"/>
        <v>0</v>
      </c>
    </row>
    <row r="70" spans="1:17" x14ac:dyDescent="0.2">
      <c r="A70" s="185"/>
      <c r="B70" s="185"/>
      <c r="C70" s="186"/>
      <c r="D70" s="186"/>
      <c r="E70" s="187"/>
      <c r="F70" s="188"/>
      <c r="G70" s="187"/>
      <c r="H70" s="185"/>
      <c r="I70" s="187"/>
      <c r="J70" s="185"/>
      <c r="K70" s="190"/>
      <c r="L70" s="191"/>
      <c r="O70" s="193">
        <f t="shared" si="0"/>
        <v>0</v>
      </c>
      <c r="P70" s="193">
        <f t="shared" si="1"/>
        <v>0</v>
      </c>
      <c r="Q70" s="193">
        <f t="shared" si="2"/>
        <v>0</v>
      </c>
    </row>
    <row r="71" spans="1:17" x14ac:dyDescent="0.2">
      <c r="A71" s="185"/>
      <c r="B71" s="185"/>
      <c r="C71" s="186"/>
      <c r="D71" s="186"/>
      <c r="E71" s="187"/>
      <c r="F71" s="188"/>
      <c r="G71" s="187"/>
      <c r="H71" s="185"/>
      <c r="I71" s="187"/>
      <c r="J71" s="185"/>
      <c r="K71" s="190"/>
      <c r="L71" s="191"/>
      <c r="O71" s="193">
        <f t="shared" ref="O71:O104" si="3">IF( J71="A",   ROUNDDOWN( ROUND(K71*(1-L71),0)/12,0)*12, ROUND(K71*(1-L71),0) )</f>
        <v>0</v>
      </c>
      <c r="P71" s="193">
        <f t="shared" ref="P71:P104" si="4">IF(J71="M",F71*K71*12,F71*K71)</f>
        <v>0</v>
      </c>
      <c r="Q71" s="193">
        <f t="shared" ref="Q71:Q104" si="5">IF(J71="M",F71*O71*12,F71*O71)</f>
        <v>0</v>
      </c>
    </row>
    <row r="72" spans="1:17" x14ac:dyDescent="0.2">
      <c r="A72" s="185"/>
      <c r="B72" s="185"/>
      <c r="C72" s="186"/>
      <c r="D72" s="186"/>
      <c r="E72" s="187"/>
      <c r="F72" s="188"/>
      <c r="G72" s="187"/>
      <c r="H72" s="185"/>
      <c r="I72" s="187"/>
      <c r="J72" s="185"/>
      <c r="K72" s="190"/>
      <c r="L72" s="191"/>
      <c r="O72" s="193">
        <f t="shared" si="3"/>
        <v>0</v>
      </c>
      <c r="P72" s="193">
        <f t="shared" si="4"/>
        <v>0</v>
      </c>
      <c r="Q72" s="193">
        <f t="shared" si="5"/>
        <v>0</v>
      </c>
    </row>
    <row r="73" spans="1:17" x14ac:dyDescent="0.2">
      <c r="A73" s="185"/>
      <c r="B73" s="185"/>
      <c r="C73" s="186"/>
      <c r="D73" s="186"/>
      <c r="E73" s="187"/>
      <c r="F73" s="188"/>
      <c r="G73" s="187"/>
      <c r="H73" s="185"/>
      <c r="I73" s="187"/>
      <c r="J73" s="185"/>
      <c r="K73" s="190"/>
      <c r="L73" s="191"/>
      <c r="O73" s="193">
        <f t="shared" si="3"/>
        <v>0</v>
      </c>
      <c r="P73" s="193">
        <f t="shared" si="4"/>
        <v>0</v>
      </c>
      <c r="Q73" s="193">
        <f t="shared" si="5"/>
        <v>0</v>
      </c>
    </row>
    <row r="74" spans="1:17" x14ac:dyDescent="0.2">
      <c r="A74" s="185"/>
      <c r="B74" s="185"/>
      <c r="C74" s="186"/>
      <c r="D74" s="186"/>
      <c r="E74" s="187"/>
      <c r="F74" s="188"/>
      <c r="G74" s="187"/>
      <c r="H74" s="185"/>
      <c r="I74" s="187"/>
      <c r="J74" s="185"/>
      <c r="K74" s="190"/>
      <c r="L74" s="191"/>
      <c r="O74" s="193">
        <f t="shared" si="3"/>
        <v>0</v>
      </c>
      <c r="P74" s="193">
        <f t="shared" si="4"/>
        <v>0</v>
      </c>
      <c r="Q74" s="193">
        <f t="shared" si="5"/>
        <v>0</v>
      </c>
    </row>
    <row r="75" spans="1:17" x14ac:dyDescent="0.2">
      <c r="A75" s="185"/>
      <c r="B75" s="185"/>
      <c r="C75" s="186"/>
      <c r="D75" s="186"/>
      <c r="E75" s="187"/>
      <c r="F75" s="188"/>
      <c r="G75" s="187"/>
      <c r="H75" s="185"/>
      <c r="I75" s="187"/>
      <c r="J75" s="185"/>
      <c r="K75" s="190"/>
      <c r="L75" s="191"/>
      <c r="O75" s="193">
        <f t="shared" si="3"/>
        <v>0</v>
      </c>
      <c r="P75" s="193">
        <f t="shared" si="4"/>
        <v>0</v>
      </c>
      <c r="Q75" s="193">
        <f t="shared" si="5"/>
        <v>0</v>
      </c>
    </row>
    <row r="76" spans="1:17" x14ac:dyDescent="0.2">
      <c r="A76" s="185"/>
      <c r="B76" s="185"/>
      <c r="C76" s="186"/>
      <c r="D76" s="186"/>
      <c r="E76" s="187"/>
      <c r="F76" s="188"/>
      <c r="G76" s="187"/>
      <c r="H76" s="185"/>
      <c r="I76" s="187"/>
      <c r="J76" s="185"/>
      <c r="K76" s="190"/>
      <c r="L76" s="191"/>
      <c r="O76" s="193">
        <f t="shared" si="3"/>
        <v>0</v>
      </c>
      <c r="P76" s="193">
        <f t="shared" si="4"/>
        <v>0</v>
      </c>
      <c r="Q76" s="193">
        <f t="shared" si="5"/>
        <v>0</v>
      </c>
    </row>
    <row r="77" spans="1:17" x14ac:dyDescent="0.2">
      <c r="A77" s="185"/>
      <c r="B77" s="185"/>
      <c r="C77" s="186"/>
      <c r="D77" s="186"/>
      <c r="E77" s="187"/>
      <c r="F77" s="188"/>
      <c r="G77" s="187"/>
      <c r="H77" s="185"/>
      <c r="I77" s="187"/>
      <c r="J77" s="185"/>
      <c r="K77" s="190"/>
      <c r="L77" s="191"/>
      <c r="O77" s="193">
        <f t="shared" si="3"/>
        <v>0</v>
      </c>
      <c r="P77" s="193">
        <f t="shared" si="4"/>
        <v>0</v>
      </c>
      <c r="Q77" s="193">
        <f t="shared" si="5"/>
        <v>0</v>
      </c>
    </row>
    <row r="78" spans="1:17" x14ac:dyDescent="0.2">
      <c r="A78" s="185"/>
      <c r="B78" s="185"/>
      <c r="C78" s="186"/>
      <c r="D78" s="186"/>
      <c r="E78" s="187"/>
      <c r="F78" s="188"/>
      <c r="G78" s="187"/>
      <c r="H78" s="185"/>
      <c r="I78" s="187"/>
      <c r="J78" s="185"/>
      <c r="K78" s="190"/>
      <c r="L78" s="191"/>
      <c r="O78" s="193">
        <f t="shared" si="3"/>
        <v>0</v>
      </c>
      <c r="P78" s="193">
        <f t="shared" si="4"/>
        <v>0</v>
      </c>
      <c r="Q78" s="193">
        <f t="shared" si="5"/>
        <v>0</v>
      </c>
    </row>
    <row r="79" spans="1:17" x14ac:dyDescent="0.2">
      <c r="A79" s="185"/>
      <c r="B79" s="185"/>
      <c r="C79" s="186"/>
      <c r="D79" s="186"/>
      <c r="E79" s="187"/>
      <c r="F79" s="188"/>
      <c r="G79" s="187"/>
      <c r="H79" s="185"/>
      <c r="I79" s="187"/>
      <c r="J79" s="185"/>
      <c r="K79" s="190"/>
      <c r="L79" s="191"/>
      <c r="O79" s="193">
        <f t="shared" si="3"/>
        <v>0</v>
      </c>
      <c r="P79" s="193">
        <f t="shared" si="4"/>
        <v>0</v>
      </c>
      <c r="Q79" s="193">
        <f t="shared" si="5"/>
        <v>0</v>
      </c>
    </row>
    <row r="80" spans="1:17" x14ac:dyDescent="0.2">
      <c r="A80" s="185"/>
      <c r="B80" s="185"/>
      <c r="C80" s="186"/>
      <c r="D80" s="186"/>
      <c r="E80" s="187"/>
      <c r="F80" s="188"/>
      <c r="G80" s="187"/>
      <c r="H80" s="185"/>
      <c r="I80" s="187"/>
      <c r="J80" s="185"/>
      <c r="K80" s="190"/>
      <c r="L80" s="191"/>
      <c r="O80" s="193">
        <f t="shared" si="3"/>
        <v>0</v>
      </c>
      <c r="P80" s="193">
        <f t="shared" si="4"/>
        <v>0</v>
      </c>
      <c r="Q80" s="193">
        <f t="shared" si="5"/>
        <v>0</v>
      </c>
    </row>
    <row r="81" spans="1:17" x14ac:dyDescent="0.2">
      <c r="A81" s="185"/>
      <c r="B81" s="185"/>
      <c r="C81" s="186"/>
      <c r="D81" s="186"/>
      <c r="E81" s="187"/>
      <c r="F81" s="188"/>
      <c r="G81" s="187"/>
      <c r="H81" s="185"/>
      <c r="I81" s="187"/>
      <c r="J81" s="185"/>
      <c r="K81" s="190"/>
      <c r="L81" s="191"/>
      <c r="O81" s="193">
        <f t="shared" si="3"/>
        <v>0</v>
      </c>
      <c r="P81" s="193">
        <f t="shared" si="4"/>
        <v>0</v>
      </c>
      <c r="Q81" s="193">
        <f t="shared" si="5"/>
        <v>0</v>
      </c>
    </row>
    <row r="82" spans="1:17" x14ac:dyDescent="0.2">
      <c r="A82" s="185"/>
      <c r="B82" s="185"/>
      <c r="C82" s="186"/>
      <c r="D82" s="186"/>
      <c r="E82" s="187"/>
      <c r="F82" s="188"/>
      <c r="G82" s="187"/>
      <c r="H82" s="185"/>
      <c r="I82" s="187"/>
      <c r="J82" s="185"/>
      <c r="K82" s="190"/>
      <c r="L82" s="191"/>
      <c r="O82" s="193">
        <f t="shared" si="3"/>
        <v>0</v>
      </c>
      <c r="P82" s="193">
        <f t="shared" si="4"/>
        <v>0</v>
      </c>
      <c r="Q82" s="193">
        <f t="shared" si="5"/>
        <v>0</v>
      </c>
    </row>
    <row r="83" spans="1:17" x14ac:dyDescent="0.2">
      <c r="A83" s="185"/>
      <c r="B83" s="185"/>
      <c r="C83" s="186"/>
      <c r="D83" s="186"/>
      <c r="E83" s="187"/>
      <c r="F83" s="188"/>
      <c r="G83" s="187"/>
      <c r="H83" s="185"/>
      <c r="I83" s="187"/>
      <c r="J83" s="185"/>
      <c r="K83" s="190"/>
      <c r="L83" s="191"/>
      <c r="O83" s="193">
        <f t="shared" si="3"/>
        <v>0</v>
      </c>
      <c r="P83" s="193">
        <f t="shared" si="4"/>
        <v>0</v>
      </c>
      <c r="Q83" s="193">
        <f t="shared" si="5"/>
        <v>0</v>
      </c>
    </row>
    <row r="84" spans="1:17" x14ac:dyDescent="0.2">
      <c r="A84" s="185"/>
      <c r="B84" s="185"/>
      <c r="C84" s="186"/>
      <c r="D84" s="186"/>
      <c r="E84" s="187"/>
      <c r="F84" s="188"/>
      <c r="G84" s="187"/>
      <c r="H84" s="185"/>
      <c r="I84" s="187"/>
      <c r="J84" s="185"/>
      <c r="K84" s="190"/>
      <c r="L84" s="191"/>
      <c r="O84" s="193">
        <f t="shared" si="3"/>
        <v>0</v>
      </c>
      <c r="P84" s="193">
        <f t="shared" si="4"/>
        <v>0</v>
      </c>
      <c r="Q84" s="193">
        <f t="shared" si="5"/>
        <v>0</v>
      </c>
    </row>
    <row r="85" spans="1:17" x14ac:dyDescent="0.2">
      <c r="A85" s="185"/>
      <c r="B85" s="185"/>
      <c r="C85" s="186"/>
      <c r="D85" s="186"/>
      <c r="E85" s="187"/>
      <c r="F85" s="188"/>
      <c r="G85" s="187"/>
      <c r="H85" s="185"/>
      <c r="I85" s="187"/>
      <c r="J85" s="185"/>
      <c r="K85" s="190"/>
      <c r="L85" s="191"/>
      <c r="O85" s="193">
        <f t="shared" si="3"/>
        <v>0</v>
      </c>
      <c r="P85" s="193">
        <f t="shared" si="4"/>
        <v>0</v>
      </c>
      <c r="Q85" s="193">
        <f t="shared" si="5"/>
        <v>0</v>
      </c>
    </row>
    <row r="86" spans="1:17" x14ac:dyDescent="0.2">
      <c r="A86" s="185"/>
      <c r="B86" s="185"/>
      <c r="C86" s="186"/>
      <c r="D86" s="186"/>
      <c r="E86" s="187"/>
      <c r="F86" s="188"/>
      <c r="G86" s="187"/>
      <c r="H86" s="185"/>
      <c r="I86" s="187"/>
      <c r="J86" s="185"/>
      <c r="K86" s="190"/>
      <c r="L86" s="191"/>
      <c r="O86" s="193">
        <f t="shared" si="3"/>
        <v>0</v>
      </c>
      <c r="P86" s="193">
        <f t="shared" si="4"/>
        <v>0</v>
      </c>
      <c r="Q86" s="193">
        <f t="shared" si="5"/>
        <v>0</v>
      </c>
    </row>
    <row r="87" spans="1:17" x14ac:dyDescent="0.2">
      <c r="A87" s="185"/>
      <c r="B87" s="185"/>
      <c r="C87" s="186"/>
      <c r="D87" s="186"/>
      <c r="E87" s="187"/>
      <c r="F87" s="188"/>
      <c r="G87" s="187"/>
      <c r="H87" s="185"/>
      <c r="I87" s="187"/>
      <c r="J87" s="185"/>
      <c r="K87" s="190"/>
      <c r="L87" s="191"/>
      <c r="O87" s="193">
        <f t="shared" si="3"/>
        <v>0</v>
      </c>
      <c r="P87" s="193">
        <f t="shared" si="4"/>
        <v>0</v>
      </c>
      <c r="Q87" s="193">
        <f t="shared" si="5"/>
        <v>0</v>
      </c>
    </row>
    <row r="88" spans="1:17" x14ac:dyDescent="0.2">
      <c r="A88" s="185"/>
      <c r="B88" s="185"/>
      <c r="C88" s="186"/>
      <c r="D88" s="186"/>
      <c r="E88" s="187"/>
      <c r="F88" s="188"/>
      <c r="G88" s="187"/>
      <c r="H88" s="185"/>
      <c r="I88" s="187"/>
      <c r="J88" s="185"/>
      <c r="K88" s="190"/>
      <c r="L88" s="191"/>
      <c r="O88" s="193">
        <f t="shared" si="3"/>
        <v>0</v>
      </c>
      <c r="P88" s="193">
        <f t="shared" si="4"/>
        <v>0</v>
      </c>
      <c r="Q88" s="193">
        <f t="shared" si="5"/>
        <v>0</v>
      </c>
    </row>
    <row r="89" spans="1:17" x14ac:dyDescent="0.2">
      <c r="A89" s="185"/>
      <c r="B89" s="185"/>
      <c r="C89" s="186"/>
      <c r="D89" s="186"/>
      <c r="E89" s="187"/>
      <c r="F89" s="188"/>
      <c r="G89" s="187"/>
      <c r="H89" s="185"/>
      <c r="I89" s="187"/>
      <c r="J89" s="185"/>
      <c r="K89" s="190"/>
      <c r="L89" s="191"/>
      <c r="O89" s="193">
        <f t="shared" si="3"/>
        <v>0</v>
      </c>
      <c r="P89" s="193">
        <f t="shared" si="4"/>
        <v>0</v>
      </c>
      <c r="Q89" s="193">
        <f t="shared" si="5"/>
        <v>0</v>
      </c>
    </row>
    <row r="90" spans="1:17" x14ac:dyDescent="0.2">
      <c r="A90" s="185"/>
      <c r="B90" s="185"/>
      <c r="C90" s="186"/>
      <c r="D90" s="186"/>
      <c r="E90" s="187"/>
      <c r="F90" s="188"/>
      <c r="G90" s="187"/>
      <c r="H90" s="185"/>
      <c r="I90" s="187"/>
      <c r="J90" s="185"/>
      <c r="K90" s="190"/>
      <c r="L90" s="191"/>
      <c r="O90" s="193">
        <f t="shared" si="3"/>
        <v>0</v>
      </c>
      <c r="P90" s="193">
        <f t="shared" si="4"/>
        <v>0</v>
      </c>
      <c r="Q90" s="193">
        <f t="shared" si="5"/>
        <v>0</v>
      </c>
    </row>
    <row r="91" spans="1:17" x14ac:dyDescent="0.2">
      <c r="A91" s="185"/>
      <c r="B91" s="185"/>
      <c r="C91" s="186"/>
      <c r="D91" s="186"/>
      <c r="E91" s="187"/>
      <c r="F91" s="188"/>
      <c r="G91" s="187"/>
      <c r="H91" s="185"/>
      <c r="I91" s="187"/>
      <c r="J91" s="185"/>
      <c r="K91" s="190"/>
      <c r="L91" s="191"/>
      <c r="O91" s="193">
        <f t="shared" si="3"/>
        <v>0</v>
      </c>
      <c r="P91" s="193">
        <f t="shared" si="4"/>
        <v>0</v>
      </c>
      <c r="Q91" s="193">
        <f t="shared" si="5"/>
        <v>0</v>
      </c>
    </row>
    <row r="92" spans="1:17" x14ac:dyDescent="0.2">
      <c r="A92" s="185"/>
      <c r="B92" s="185"/>
      <c r="C92" s="186"/>
      <c r="D92" s="186"/>
      <c r="E92" s="187"/>
      <c r="F92" s="188"/>
      <c r="G92" s="187"/>
      <c r="H92" s="185"/>
      <c r="I92" s="187"/>
      <c r="J92" s="185"/>
      <c r="K92" s="190"/>
      <c r="L92" s="191"/>
      <c r="O92" s="193">
        <f t="shared" si="3"/>
        <v>0</v>
      </c>
      <c r="P92" s="193">
        <f t="shared" si="4"/>
        <v>0</v>
      </c>
      <c r="Q92" s="193">
        <f t="shared" si="5"/>
        <v>0</v>
      </c>
    </row>
    <row r="93" spans="1:17" x14ac:dyDescent="0.2">
      <c r="A93" s="185"/>
      <c r="B93" s="185"/>
      <c r="C93" s="186"/>
      <c r="D93" s="186"/>
      <c r="E93" s="187"/>
      <c r="F93" s="188"/>
      <c r="G93" s="187"/>
      <c r="H93" s="185"/>
      <c r="I93" s="187"/>
      <c r="J93" s="185"/>
      <c r="K93" s="190"/>
      <c r="L93" s="191"/>
      <c r="O93" s="193">
        <f t="shared" si="3"/>
        <v>0</v>
      </c>
      <c r="P93" s="193">
        <f t="shared" si="4"/>
        <v>0</v>
      </c>
      <c r="Q93" s="193">
        <f t="shared" si="5"/>
        <v>0</v>
      </c>
    </row>
    <row r="94" spans="1:17" x14ac:dyDescent="0.2">
      <c r="A94" s="185"/>
      <c r="B94" s="185"/>
      <c r="C94" s="186"/>
      <c r="D94" s="186"/>
      <c r="E94" s="187"/>
      <c r="F94" s="188"/>
      <c r="G94" s="187"/>
      <c r="H94" s="185"/>
      <c r="I94" s="187"/>
      <c r="J94" s="185"/>
      <c r="K94" s="190"/>
      <c r="L94" s="191"/>
      <c r="O94" s="193">
        <f t="shared" si="3"/>
        <v>0</v>
      </c>
      <c r="P94" s="193">
        <f t="shared" si="4"/>
        <v>0</v>
      </c>
      <c r="Q94" s="193">
        <f t="shared" si="5"/>
        <v>0</v>
      </c>
    </row>
    <row r="95" spans="1:17" x14ac:dyDescent="0.2">
      <c r="A95" s="185"/>
      <c r="B95" s="185"/>
      <c r="C95" s="186"/>
      <c r="D95" s="186"/>
      <c r="E95" s="187"/>
      <c r="F95" s="188"/>
      <c r="G95" s="187"/>
      <c r="H95" s="185"/>
      <c r="I95" s="187"/>
      <c r="J95" s="185"/>
      <c r="K95" s="190"/>
      <c r="L95" s="191"/>
      <c r="O95" s="193">
        <f t="shared" si="3"/>
        <v>0</v>
      </c>
      <c r="P95" s="193">
        <f t="shared" si="4"/>
        <v>0</v>
      </c>
      <c r="Q95" s="193">
        <f t="shared" si="5"/>
        <v>0</v>
      </c>
    </row>
    <row r="96" spans="1:17" x14ac:dyDescent="0.2">
      <c r="A96" s="185"/>
      <c r="B96" s="185"/>
      <c r="C96" s="186"/>
      <c r="D96" s="186"/>
      <c r="E96" s="187"/>
      <c r="F96" s="188"/>
      <c r="G96" s="187"/>
      <c r="H96" s="185"/>
      <c r="I96" s="187"/>
      <c r="J96" s="185"/>
      <c r="K96" s="190"/>
      <c r="L96" s="191"/>
      <c r="O96" s="193">
        <f t="shared" si="3"/>
        <v>0</v>
      </c>
      <c r="P96" s="193">
        <f t="shared" si="4"/>
        <v>0</v>
      </c>
      <c r="Q96" s="193">
        <f t="shared" si="5"/>
        <v>0</v>
      </c>
    </row>
    <row r="97" spans="1:17" x14ac:dyDescent="0.2">
      <c r="A97" s="185"/>
      <c r="B97" s="185"/>
      <c r="C97" s="186"/>
      <c r="D97" s="186"/>
      <c r="E97" s="187"/>
      <c r="F97" s="188"/>
      <c r="G97" s="187"/>
      <c r="H97" s="185"/>
      <c r="I97" s="187"/>
      <c r="J97" s="185"/>
      <c r="K97" s="190"/>
      <c r="L97" s="191"/>
      <c r="O97" s="193">
        <f t="shared" si="3"/>
        <v>0</v>
      </c>
      <c r="P97" s="193">
        <f t="shared" si="4"/>
        <v>0</v>
      </c>
      <c r="Q97" s="193">
        <f t="shared" si="5"/>
        <v>0</v>
      </c>
    </row>
    <row r="98" spans="1:17" x14ac:dyDescent="0.2">
      <c r="A98" s="185"/>
      <c r="B98" s="185"/>
      <c r="C98" s="186"/>
      <c r="D98" s="186"/>
      <c r="E98" s="187"/>
      <c r="F98" s="188"/>
      <c r="G98" s="187"/>
      <c r="H98" s="185"/>
      <c r="I98" s="187"/>
      <c r="J98" s="185"/>
      <c r="K98" s="190"/>
      <c r="L98" s="191"/>
      <c r="O98" s="193">
        <f t="shared" si="3"/>
        <v>0</v>
      </c>
      <c r="P98" s="193">
        <f t="shared" si="4"/>
        <v>0</v>
      </c>
      <c r="Q98" s="193">
        <f t="shared" si="5"/>
        <v>0</v>
      </c>
    </row>
    <row r="99" spans="1:17" x14ac:dyDescent="0.2">
      <c r="A99" s="185"/>
      <c r="B99" s="185"/>
      <c r="C99" s="186"/>
      <c r="D99" s="186"/>
      <c r="E99" s="187"/>
      <c r="F99" s="188"/>
      <c r="G99" s="187"/>
      <c r="H99" s="185"/>
      <c r="I99" s="187"/>
      <c r="J99" s="185"/>
      <c r="K99" s="190"/>
      <c r="L99" s="191"/>
      <c r="O99" s="193">
        <f t="shared" si="3"/>
        <v>0</v>
      </c>
      <c r="P99" s="193">
        <f t="shared" si="4"/>
        <v>0</v>
      </c>
      <c r="Q99" s="193">
        <f t="shared" si="5"/>
        <v>0</v>
      </c>
    </row>
    <row r="100" spans="1:17" x14ac:dyDescent="0.2">
      <c r="A100" s="185"/>
      <c r="B100" s="185"/>
      <c r="C100" s="186"/>
      <c r="D100" s="186"/>
      <c r="E100" s="187"/>
      <c r="F100" s="188"/>
      <c r="G100" s="187"/>
      <c r="H100" s="185"/>
      <c r="I100" s="187"/>
      <c r="J100" s="185"/>
      <c r="K100" s="190"/>
      <c r="L100" s="191"/>
      <c r="O100" s="193">
        <f t="shared" si="3"/>
        <v>0</v>
      </c>
      <c r="P100" s="193">
        <f t="shared" si="4"/>
        <v>0</v>
      </c>
      <c r="Q100" s="193">
        <f t="shared" si="5"/>
        <v>0</v>
      </c>
    </row>
    <row r="101" spans="1:17" x14ac:dyDescent="0.2">
      <c r="A101" s="185"/>
      <c r="B101" s="185"/>
      <c r="C101" s="186"/>
      <c r="D101" s="186"/>
      <c r="E101" s="187"/>
      <c r="F101" s="188"/>
      <c r="G101" s="187"/>
      <c r="H101" s="185"/>
      <c r="I101" s="187"/>
      <c r="J101" s="185"/>
      <c r="K101" s="190"/>
      <c r="L101" s="191"/>
      <c r="O101" s="193">
        <f t="shared" si="3"/>
        <v>0</v>
      </c>
      <c r="P101" s="193">
        <f t="shared" si="4"/>
        <v>0</v>
      </c>
      <c r="Q101" s="193">
        <f t="shared" si="5"/>
        <v>0</v>
      </c>
    </row>
    <row r="102" spans="1:17" x14ac:dyDescent="0.2">
      <c r="A102" s="185"/>
      <c r="B102" s="185"/>
      <c r="C102" s="186"/>
      <c r="D102" s="186"/>
      <c r="E102" s="187"/>
      <c r="F102" s="188"/>
      <c r="G102" s="187"/>
      <c r="H102" s="185"/>
      <c r="I102" s="187"/>
      <c r="J102" s="185"/>
      <c r="K102" s="190"/>
      <c r="L102" s="191"/>
      <c r="O102" s="193">
        <f t="shared" si="3"/>
        <v>0</v>
      </c>
      <c r="P102" s="193">
        <f t="shared" si="4"/>
        <v>0</v>
      </c>
      <c r="Q102" s="193">
        <f t="shared" si="5"/>
        <v>0</v>
      </c>
    </row>
    <row r="103" spans="1:17" x14ac:dyDescent="0.2">
      <c r="A103" s="185"/>
      <c r="B103" s="185"/>
      <c r="C103" s="186"/>
      <c r="D103" s="186"/>
      <c r="E103" s="187"/>
      <c r="F103" s="188"/>
      <c r="G103" s="187"/>
      <c r="H103" s="185"/>
      <c r="I103" s="187"/>
      <c r="J103" s="185"/>
      <c r="K103" s="190"/>
      <c r="L103" s="191"/>
      <c r="O103" s="193">
        <f t="shared" si="3"/>
        <v>0</v>
      </c>
      <c r="P103" s="193">
        <f t="shared" si="4"/>
        <v>0</v>
      </c>
      <c r="Q103" s="193">
        <f t="shared" si="5"/>
        <v>0</v>
      </c>
    </row>
    <row r="104" spans="1:17" x14ac:dyDescent="0.2">
      <c r="A104" s="185"/>
      <c r="B104" s="185"/>
      <c r="C104" s="186"/>
      <c r="D104" s="186"/>
      <c r="E104" s="187"/>
      <c r="F104" s="188"/>
      <c r="G104" s="187"/>
      <c r="H104" s="185"/>
      <c r="I104" s="187"/>
      <c r="J104" s="185"/>
      <c r="K104" s="190"/>
      <c r="L104" s="191"/>
      <c r="O104" s="193">
        <f t="shared" si="3"/>
        <v>0</v>
      </c>
      <c r="P104" s="193">
        <f t="shared" si="4"/>
        <v>0</v>
      </c>
      <c r="Q104" s="193">
        <f t="shared" si="5"/>
        <v>0</v>
      </c>
    </row>
  </sheetData>
  <mergeCells count="1">
    <mergeCell ref="O3:Q3"/>
  </mergeCells>
  <phoneticPr fontId="3"/>
  <dataValidations xWindow="674" yWindow="721" count="18">
    <dataValidation type="list" allowBlank="1" showInputMessage="1" showErrorMessage="1" errorTitle="正しい値を選択してください" error="リストより正しい値を選択してください" prompt="保証オプションのみ“O（一括払い）”です。" sqref="J6:J104" xr:uid="{00000000-0002-0000-0200-000000000000}">
      <formula1>"A,M,O"</formula1>
    </dataValidation>
    <dataValidation type="textLength"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_x000a_" sqref="A6:A104" xr:uid="{00000000-0002-0000-0200-000001000000}">
      <formula1>7</formula1>
    </dataValidation>
    <dataValidation type="textLength" errorStyle="warning" imeMode="halfAlpha" operator="equal" allowBlank="1" showInputMessage="1" showErrorMessage="1" errorTitle="正しい値を入力してください" error="7桁の半角英数字で入力してください" prompt="半角7桁でご記入ください。_x000a_ハイフン、スペースは入れないでください。" sqref="B6:B104" xr:uid="{00000000-0002-0000-0200-000002000000}">
      <formula1>7</formula1>
    </dataValidation>
    <dataValidation type="whole" errorStyle="warning" imeMode="halfAlpha" allowBlank="1" showInputMessage="1" showErrorMessage="1" errorTitle="正しい値を入力してください" error="最大8桁までの半角数字を入力してください" promptTitle="List Price単価" prompt="BOX単位で1台当りの標準料金ご記入ください。_x000a_基本料金 x 選択サービス時間帯_x000a_MES後のList PriceもBOX単位でご記入下さい。MES分のみのList Priceが記載されている場合は差し戻しさせていただきます。" sqref="K6:K104" xr:uid="{00000000-0002-0000-0200-000003000000}">
      <formula1>1</formula1>
      <formula2>99999999</formula2>
    </dataValidation>
    <dataValidation type="list" allowBlank="1" showInputMessage="1" showErrorMessage="1" errorTitle="正しい値を選択してください" error="リストより正しい値を選択してください" promptTitle="機器状況" prompt="現在の機器状況（ステータス）をご記入ください。" sqref="E6:E104" xr:uid="{00000000-0002-0000-0200-000004000000}">
      <formula1>"N（新規導入機器）,W（Warranty機器）,M（MA継続）,P（パーコール機器）,O（その他）"</formula1>
    </dataValidation>
    <dataValidation type="list" allowBlank="1" showInputMessage="1" showErrorMessage="1" errorTitle="正しい値を選択してください" error="リストより正しい値を選択してください" promptTitle="保守延長" prompt="保守廃止機器の場合は“Ｙ”、それ以外は“Ｎ”を選択下さい。_x000a_特別保守延長の場合は、個別割引申請書（1ページ目）の保守延長承認の欄に　該当保守延長承認番号をご記入下さい。" sqref="H6:H104" xr:uid="{00000000-0002-0000-0200-000005000000}">
      <formula1>"Y,N"</formula1>
    </dataValidation>
    <dataValidation type="custom" imeMode="halfAlpha" allowBlank="1" showInputMessage="1" showErrorMessage="1" errorTitle="正しい値を入力してください" error="0.1%～99.9%の間の数字を入れてください" prompt="小数点以下１桁" sqref="L6:L104" xr:uid="{00000000-0002-0000-0200-000006000000}">
      <formula1>L6-ROUNDDOWN(L6,3)=0</formula1>
    </dataValidation>
    <dataValidation allowBlank="1" showInputMessage="1" showErrorMessage="1" errorTitle="正しい値を選択してください" error="リストより正しい値を選択してください" promptTitle="SBO Price単価" prompt="入力不要。_x000a_（入力、編集、削除は禁止です。）" sqref="O6:O104" xr:uid="{00000000-0002-0000-0200-000007000000}"/>
    <dataValidation allowBlank="1" showInputMessage="1" showErrorMessage="1" errorTitle="正しい値を選択してください" error="リストより正しい値を選択してください" promptTitle="List　Price年間合計" prompt="入力不要。_x000a_（入力、編集、削除は禁止です。）" sqref="P6:P104" xr:uid="{00000000-0002-0000-0200-000008000000}"/>
    <dataValidation allowBlank="1" showInputMessage="1" showErrorMessage="1" errorTitle="正しい値を選択してください" error="リストより正しい値を選択してください" promptTitle="SBO Price年間合計" prompt="入力不要。_x000a_（入力、編集、削除は禁止です。）" sqref="Q6:Q104" xr:uid="{00000000-0002-0000-0200-000009000000}"/>
    <dataValidation allowBlank="1" showInputMessage="1" showErrorMessage="1" promptTitle="平均割引率" prompt="入力不要。_x000a_（入力、編集、削除は禁止です。）" sqref="Q2" xr:uid="{00000000-0002-0000-0200-00000A000000}"/>
    <dataValidation allowBlank="1" showInputMessage="1" showErrorMessage="1" prompt="入力不要。_x000a_（入力、編集、削除は禁止です。）" sqref="O4:Q4" xr:uid="{00000000-0002-0000-0200-00000B000000}"/>
    <dataValidation allowBlank="1" showInputMessage="1" showErrorMessage="1" promptTitle="適用開始日" prompt="入力不要。_x000a_（入力、編集、削除は禁止です。）" sqref="C4" xr:uid="{00000000-0002-0000-0200-00000C000000}"/>
    <dataValidation allowBlank="1" showInputMessage="1" showErrorMessage="1" promptTitle="適用終了日" prompt="入力不要。_x000a_（入力、編集、削除は禁止です。）" sqref="D4" xr:uid="{00000000-0002-0000-0200-00000D000000}"/>
    <dataValidation allowBlank="1" showInputMessage="1" showErrorMessage="1" promptTitle="年数" prompt="入力不要。_x000a_（入力、編集、削除は禁止です。）" sqref="E4" xr:uid="{00000000-0002-0000-0200-00000E000000}"/>
    <dataValidation type="whole" imeMode="halfAlpha" allowBlank="1" showInputMessage="1" showErrorMessage="1" errorTitle="正しい値を入力してください" error="最大8桁までの半角数字を入力してください" sqref="M6:M104" xr:uid="{00000000-0002-0000-0200-00000F000000}">
      <formula1>1</formula1>
      <formula2>99999999</formula2>
    </dataValidation>
    <dataValidation type="whole" imeMode="halfAlpha" allowBlank="1" showInputMessage="1" showErrorMessage="1" errorTitle="正しい値を入力してください" error="0から9999までの半角数値を入力してください" sqref="F6:F104" xr:uid="{00000000-0002-0000-0200-000010000000}">
      <formula1>0</formula1>
      <formula2>9999</formula2>
    </dataValidation>
    <dataValidation allowBlank="1" showErrorMessage="1" sqref="G105:G1048576 C6:D1048576" xr:uid="{00000000-0002-0000-0200-000011000000}"/>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xWindow="674" yWindow="721" count="2">
        <x14:dataValidation type="list" allowBlank="1" showErrorMessage="1" xr:uid="{00000000-0002-0000-0200-000012000000}">
          <x14:formula1>
            <xm:f>Sheet4!$A$8:$A$13</xm:f>
          </x14:formula1>
          <xm:sqref>G6:G104</xm:sqref>
        </x14:dataValidation>
        <x14:dataValidation type="list" allowBlank="1" showInputMessage="1" showErrorMessage="1" errorTitle="正しい値を選択してください" error="リストより正しい値を選択してください" xr:uid="{00000000-0002-0000-0200-000013000000}">
          <x14:formula1>
            <xm:f>Sheet4!$A$1:$A$5</xm:f>
          </x14:formula1>
          <xm:sqref>I6:I104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60"/>
  <sheetViews>
    <sheetView workbookViewId="0"/>
  </sheetViews>
  <sheetFormatPr defaultRowHeight="18.45" x14ac:dyDescent="0.5"/>
  <cols>
    <col min="1" max="1" width="8.7265625" style="5"/>
    <col min="2" max="2" width="9.6328125" style="5" bestFit="1" customWidth="1"/>
    <col min="3" max="3" width="14.26953125" style="5" bestFit="1" customWidth="1"/>
  </cols>
  <sheetData>
    <row r="1" spans="1:3" ht="23.05" x14ac:dyDescent="0.5">
      <c r="A1" s="2" t="s">
        <v>82</v>
      </c>
      <c r="B1" s="2" t="s">
        <v>83</v>
      </c>
      <c r="C1" s="2" t="s">
        <v>84</v>
      </c>
    </row>
    <row r="2" spans="1:3" x14ac:dyDescent="0.5">
      <c r="A2" s="3">
        <v>3873</v>
      </c>
      <c r="B2" s="3" t="s">
        <v>85</v>
      </c>
      <c r="C2" s="4" t="s">
        <v>86</v>
      </c>
    </row>
    <row r="3" spans="1:3" x14ac:dyDescent="0.5">
      <c r="A3" s="3">
        <v>3873</v>
      </c>
      <c r="B3" s="3" t="s">
        <v>87</v>
      </c>
      <c r="C3" s="4" t="s">
        <v>88</v>
      </c>
    </row>
    <row r="4" spans="1:3" x14ac:dyDescent="0.5">
      <c r="A4" s="3">
        <v>3873</v>
      </c>
      <c r="B4" s="3" t="s">
        <v>89</v>
      </c>
      <c r="C4" s="4" t="s">
        <v>90</v>
      </c>
    </row>
    <row r="5" spans="1:3" x14ac:dyDescent="0.5">
      <c r="A5" s="3">
        <v>6415</v>
      </c>
      <c r="B5" s="3" t="s">
        <v>91</v>
      </c>
      <c r="C5" s="4" t="s">
        <v>92</v>
      </c>
    </row>
    <row r="6" spans="1:3" x14ac:dyDescent="0.5">
      <c r="A6" s="3">
        <v>6415</v>
      </c>
      <c r="B6" s="3" t="s">
        <v>93</v>
      </c>
      <c r="C6" s="4" t="s">
        <v>94</v>
      </c>
    </row>
    <row r="7" spans="1:3" x14ac:dyDescent="0.5">
      <c r="A7" s="3">
        <v>6415</v>
      </c>
      <c r="B7" s="3" t="s">
        <v>95</v>
      </c>
      <c r="C7" s="4" t="s">
        <v>96</v>
      </c>
    </row>
    <row r="8" spans="1:3" x14ac:dyDescent="0.5">
      <c r="A8" s="3">
        <v>6559</v>
      </c>
      <c r="B8" s="3" t="s">
        <v>93</v>
      </c>
      <c r="C8" s="4" t="s">
        <v>97</v>
      </c>
    </row>
    <row r="9" spans="1:3" x14ac:dyDescent="0.5">
      <c r="A9" s="3">
        <v>6559</v>
      </c>
      <c r="B9" s="3" t="s">
        <v>95</v>
      </c>
      <c r="C9" s="4" t="s">
        <v>98</v>
      </c>
    </row>
    <row r="10" spans="1:3" x14ac:dyDescent="0.5">
      <c r="A10" s="3">
        <v>6559</v>
      </c>
      <c r="B10" s="3" t="s">
        <v>99</v>
      </c>
      <c r="C10" s="4" t="s">
        <v>100</v>
      </c>
    </row>
    <row r="11" spans="1:3" x14ac:dyDescent="0.5">
      <c r="A11" s="3">
        <v>6682</v>
      </c>
      <c r="B11" s="3" t="s">
        <v>101</v>
      </c>
      <c r="C11" s="4" t="s">
        <v>102</v>
      </c>
    </row>
    <row r="12" spans="1:3" x14ac:dyDescent="0.5">
      <c r="A12" s="3">
        <v>6684</v>
      </c>
      <c r="B12" s="3" t="s">
        <v>101</v>
      </c>
      <c r="C12" s="4" t="s">
        <v>103</v>
      </c>
    </row>
    <row r="13" spans="1:3" x14ac:dyDescent="0.5">
      <c r="A13" s="3">
        <v>7159</v>
      </c>
      <c r="B13" s="3" t="s">
        <v>104</v>
      </c>
      <c r="C13" s="4" t="s">
        <v>105</v>
      </c>
    </row>
    <row r="14" spans="1:3" x14ac:dyDescent="0.5">
      <c r="A14" s="3">
        <v>7159</v>
      </c>
      <c r="B14" s="3" t="s">
        <v>106</v>
      </c>
      <c r="C14" s="4" t="s">
        <v>107</v>
      </c>
    </row>
    <row r="15" spans="1:3" x14ac:dyDescent="0.5">
      <c r="A15" s="3">
        <v>7159</v>
      </c>
      <c r="B15" s="3" t="s">
        <v>108</v>
      </c>
      <c r="C15" s="4" t="s">
        <v>109</v>
      </c>
    </row>
    <row r="16" spans="1:3" x14ac:dyDescent="0.5">
      <c r="A16" s="3">
        <v>8721</v>
      </c>
      <c r="B16" s="3"/>
      <c r="C16" s="4" t="s">
        <v>110</v>
      </c>
    </row>
    <row r="17" spans="1:3" x14ac:dyDescent="0.5">
      <c r="A17" s="3">
        <v>9565</v>
      </c>
      <c r="B17" s="3" t="s">
        <v>111</v>
      </c>
      <c r="C17" s="4" t="s">
        <v>112</v>
      </c>
    </row>
    <row r="18" spans="1:3" x14ac:dyDescent="0.5">
      <c r="A18" s="3">
        <v>9565</v>
      </c>
      <c r="B18" s="3" t="s">
        <v>113</v>
      </c>
      <c r="C18" s="4" t="s">
        <v>114</v>
      </c>
    </row>
    <row r="19" spans="1:3" x14ac:dyDescent="0.5">
      <c r="A19" s="3">
        <v>9565</v>
      </c>
      <c r="B19" s="3" t="s">
        <v>115</v>
      </c>
      <c r="C19" s="4" t="s">
        <v>116</v>
      </c>
    </row>
    <row r="20" spans="1:3" x14ac:dyDescent="0.5">
      <c r="A20" s="3" t="s">
        <v>117</v>
      </c>
      <c r="B20" s="3" t="s">
        <v>118</v>
      </c>
      <c r="C20" s="4" t="s">
        <v>119</v>
      </c>
    </row>
    <row r="21" spans="1:3" x14ac:dyDescent="0.5">
      <c r="A21" s="3" t="s">
        <v>117</v>
      </c>
      <c r="B21" s="3" t="s">
        <v>120</v>
      </c>
      <c r="C21" s="4" t="s">
        <v>121</v>
      </c>
    </row>
    <row r="22" spans="1:3" x14ac:dyDescent="0.5">
      <c r="A22" s="3" t="s">
        <v>117</v>
      </c>
      <c r="B22" s="3" t="s">
        <v>122</v>
      </c>
      <c r="C22" s="4" t="s">
        <v>123</v>
      </c>
    </row>
    <row r="23" spans="1:3" x14ac:dyDescent="0.5">
      <c r="A23" s="3" t="s">
        <v>117</v>
      </c>
      <c r="B23" s="3" t="s">
        <v>124</v>
      </c>
      <c r="C23" s="4" t="s">
        <v>125</v>
      </c>
    </row>
    <row r="24" spans="1:3" x14ac:dyDescent="0.5">
      <c r="A24" s="3" t="s">
        <v>126</v>
      </c>
      <c r="B24" s="3" t="s">
        <v>127</v>
      </c>
      <c r="C24" s="4" t="s">
        <v>128</v>
      </c>
    </row>
    <row r="25" spans="1:3" x14ac:dyDescent="0.5">
      <c r="A25" s="3" t="s">
        <v>126</v>
      </c>
      <c r="B25" s="3" t="s">
        <v>129</v>
      </c>
      <c r="C25" s="4" t="s">
        <v>130</v>
      </c>
    </row>
    <row r="26" spans="1:3" x14ac:dyDescent="0.5">
      <c r="A26" s="3" t="s">
        <v>126</v>
      </c>
      <c r="B26" s="3" t="s">
        <v>106</v>
      </c>
      <c r="C26" s="4" t="s">
        <v>131</v>
      </c>
    </row>
    <row r="27" spans="1:3" x14ac:dyDescent="0.5">
      <c r="A27" s="3" t="s">
        <v>126</v>
      </c>
      <c r="B27" s="3" t="s">
        <v>132</v>
      </c>
      <c r="C27" s="4" t="s">
        <v>133</v>
      </c>
    </row>
    <row r="28" spans="1:3" x14ac:dyDescent="0.5">
      <c r="A28" s="3" t="s">
        <v>126</v>
      </c>
      <c r="B28" s="3" t="s">
        <v>134</v>
      </c>
      <c r="C28" s="4" t="s">
        <v>135</v>
      </c>
    </row>
    <row r="29" spans="1:3" x14ac:dyDescent="0.5">
      <c r="A29" s="3" t="s">
        <v>126</v>
      </c>
      <c r="B29" s="3" t="s">
        <v>136</v>
      </c>
      <c r="C29" s="4" t="s">
        <v>137</v>
      </c>
    </row>
    <row r="30" spans="1:3" x14ac:dyDescent="0.5">
      <c r="A30" s="3" t="s">
        <v>126</v>
      </c>
      <c r="B30" s="3" t="s">
        <v>138</v>
      </c>
      <c r="C30" s="4" t="s">
        <v>139</v>
      </c>
    </row>
    <row r="31" spans="1:3" x14ac:dyDescent="0.5">
      <c r="A31" s="3" t="s">
        <v>126</v>
      </c>
      <c r="B31" s="3" t="s">
        <v>140</v>
      </c>
      <c r="C31" s="4" t="s">
        <v>141</v>
      </c>
    </row>
    <row r="32" spans="1:3" x14ac:dyDescent="0.5">
      <c r="A32" s="3" t="s">
        <v>126</v>
      </c>
      <c r="B32" s="3" t="s">
        <v>142</v>
      </c>
      <c r="C32" s="4" t="s">
        <v>143</v>
      </c>
    </row>
    <row r="33" spans="1:3" x14ac:dyDescent="0.5">
      <c r="A33" s="3" t="s">
        <v>126</v>
      </c>
      <c r="B33" s="3" t="s">
        <v>124</v>
      </c>
      <c r="C33" s="4" t="s">
        <v>144</v>
      </c>
    </row>
    <row r="34" spans="1:3" x14ac:dyDescent="0.5">
      <c r="A34" s="3" t="s">
        <v>126</v>
      </c>
      <c r="B34" s="3" t="s">
        <v>145</v>
      </c>
      <c r="C34" s="4" t="s">
        <v>146</v>
      </c>
    </row>
    <row r="35" spans="1:3" x14ac:dyDescent="0.5">
      <c r="A35" s="3" t="s">
        <v>126</v>
      </c>
      <c r="B35" s="3" t="s">
        <v>147</v>
      </c>
      <c r="C35" s="4" t="s">
        <v>148</v>
      </c>
    </row>
    <row r="36" spans="1:3" x14ac:dyDescent="0.5">
      <c r="A36" s="3" t="s">
        <v>126</v>
      </c>
      <c r="B36" s="3" t="s">
        <v>149</v>
      </c>
      <c r="C36" s="4" t="s">
        <v>150</v>
      </c>
    </row>
    <row r="37" spans="1:3" x14ac:dyDescent="0.5">
      <c r="A37" s="3" t="s">
        <v>126</v>
      </c>
      <c r="B37" s="3" t="s">
        <v>151</v>
      </c>
      <c r="C37" s="4" t="s">
        <v>152</v>
      </c>
    </row>
    <row r="38" spans="1:3" x14ac:dyDescent="0.5">
      <c r="A38" s="3" t="s">
        <v>126</v>
      </c>
      <c r="B38" s="3" t="s">
        <v>153</v>
      </c>
      <c r="C38" s="4" t="s">
        <v>154</v>
      </c>
    </row>
    <row r="39" spans="1:3" x14ac:dyDescent="0.5">
      <c r="A39" s="3" t="s">
        <v>126</v>
      </c>
      <c r="B39" s="3" t="s">
        <v>155</v>
      </c>
      <c r="C39" s="4" t="s">
        <v>156</v>
      </c>
    </row>
    <row r="40" spans="1:3" x14ac:dyDescent="0.5">
      <c r="A40" s="3" t="s">
        <v>157</v>
      </c>
      <c r="B40" s="3" t="s">
        <v>158</v>
      </c>
      <c r="C40" s="4" t="s">
        <v>159</v>
      </c>
    </row>
    <row r="41" spans="1:3" x14ac:dyDescent="0.5">
      <c r="A41" s="3" t="s">
        <v>157</v>
      </c>
      <c r="B41" s="3" t="s">
        <v>160</v>
      </c>
      <c r="C41" s="4" t="s">
        <v>161</v>
      </c>
    </row>
    <row r="42" spans="1:3" x14ac:dyDescent="0.5">
      <c r="A42" s="3" t="s">
        <v>162</v>
      </c>
      <c r="B42" s="3"/>
      <c r="C42" s="4" t="s">
        <v>162</v>
      </c>
    </row>
    <row r="43" spans="1:3" x14ac:dyDescent="0.5">
      <c r="A43" s="3" t="s">
        <v>163</v>
      </c>
      <c r="B43" s="3"/>
      <c r="C43" s="4" t="s">
        <v>163</v>
      </c>
    </row>
    <row r="44" spans="1:3" x14ac:dyDescent="0.5">
      <c r="A44" s="3" t="s">
        <v>164</v>
      </c>
      <c r="B44" s="3"/>
      <c r="C44" s="4" t="s">
        <v>164</v>
      </c>
    </row>
    <row r="45" spans="1:3" x14ac:dyDescent="0.5">
      <c r="A45" s="3" t="s">
        <v>165</v>
      </c>
      <c r="B45" s="3"/>
      <c r="C45" s="4" t="s">
        <v>165</v>
      </c>
    </row>
    <row r="46" spans="1:3" x14ac:dyDescent="0.5">
      <c r="A46" s="3" t="s">
        <v>166</v>
      </c>
      <c r="B46" s="3"/>
      <c r="C46" s="4" t="s">
        <v>166</v>
      </c>
    </row>
    <row r="47" spans="1:3" x14ac:dyDescent="0.5">
      <c r="A47" s="3" t="s">
        <v>167</v>
      </c>
      <c r="B47" s="3"/>
      <c r="C47" s="4" t="s">
        <v>167</v>
      </c>
    </row>
    <row r="48" spans="1:3" x14ac:dyDescent="0.5">
      <c r="A48" s="3" t="s">
        <v>168</v>
      </c>
      <c r="B48" s="3"/>
      <c r="C48" s="4" t="s">
        <v>168</v>
      </c>
    </row>
    <row r="49" spans="1:3" x14ac:dyDescent="0.5">
      <c r="A49" s="3" t="s">
        <v>169</v>
      </c>
      <c r="B49" s="3"/>
      <c r="C49" s="4" t="s">
        <v>169</v>
      </c>
    </row>
    <row r="50" spans="1:3" x14ac:dyDescent="0.5">
      <c r="A50" s="3" t="s">
        <v>170</v>
      </c>
      <c r="B50" s="3" t="s">
        <v>171</v>
      </c>
      <c r="C50" s="4" t="s">
        <v>172</v>
      </c>
    </row>
    <row r="51" spans="1:3" x14ac:dyDescent="0.5">
      <c r="A51" s="3" t="s">
        <v>173</v>
      </c>
      <c r="B51" s="3" t="s">
        <v>174</v>
      </c>
      <c r="C51" s="4" t="s">
        <v>175</v>
      </c>
    </row>
    <row r="52" spans="1:3" x14ac:dyDescent="0.5">
      <c r="A52" s="3" t="s">
        <v>176</v>
      </c>
      <c r="B52" s="3"/>
      <c r="C52" s="4" t="s">
        <v>176</v>
      </c>
    </row>
    <row r="53" spans="1:3" x14ac:dyDescent="0.5">
      <c r="A53" s="3" t="s">
        <v>177</v>
      </c>
      <c r="B53" s="3"/>
      <c r="C53" s="4" t="s">
        <v>177</v>
      </c>
    </row>
    <row r="54" spans="1:3" x14ac:dyDescent="0.5">
      <c r="A54" s="3" t="s">
        <v>178</v>
      </c>
      <c r="B54" s="3" t="s">
        <v>174</v>
      </c>
      <c r="C54" s="4" t="s">
        <v>179</v>
      </c>
    </row>
    <row r="55" spans="1:3" x14ac:dyDescent="0.5">
      <c r="A55" s="3" t="s">
        <v>178</v>
      </c>
      <c r="B55" s="3" t="s">
        <v>171</v>
      </c>
      <c r="C55" s="4" t="s">
        <v>180</v>
      </c>
    </row>
    <row r="56" spans="1:3" x14ac:dyDescent="0.5">
      <c r="A56" s="3" t="s">
        <v>181</v>
      </c>
      <c r="B56" s="3"/>
      <c r="C56" s="4" t="s">
        <v>181</v>
      </c>
    </row>
    <row r="57" spans="1:3" x14ac:dyDescent="0.5">
      <c r="A57" s="3" t="s">
        <v>182</v>
      </c>
      <c r="B57" s="3"/>
      <c r="C57" s="4" t="s">
        <v>182</v>
      </c>
    </row>
    <row r="58" spans="1:3" x14ac:dyDescent="0.5">
      <c r="A58" s="3" t="s">
        <v>183</v>
      </c>
      <c r="B58" s="3"/>
      <c r="C58" s="4" t="s">
        <v>183</v>
      </c>
    </row>
    <row r="59" spans="1:3" x14ac:dyDescent="0.5">
      <c r="A59" s="3" t="s">
        <v>184</v>
      </c>
      <c r="B59" s="3" t="s">
        <v>174</v>
      </c>
      <c r="C59" s="4" t="s">
        <v>185</v>
      </c>
    </row>
    <row r="60" spans="1:3" x14ac:dyDescent="0.5">
      <c r="A60" s="3" t="s">
        <v>184</v>
      </c>
      <c r="B60" s="3" t="s">
        <v>186</v>
      </c>
      <c r="C60" s="4" t="s">
        <v>187</v>
      </c>
    </row>
    <row r="61" spans="1:3" x14ac:dyDescent="0.5">
      <c r="A61" s="3" t="s">
        <v>184</v>
      </c>
      <c r="B61" s="3" t="s">
        <v>188</v>
      </c>
      <c r="C61" s="4" t="s">
        <v>189</v>
      </c>
    </row>
    <row r="62" spans="1:3" x14ac:dyDescent="0.5">
      <c r="A62" s="3" t="s">
        <v>184</v>
      </c>
      <c r="B62" s="3" t="s">
        <v>171</v>
      </c>
      <c r="C62" s="4" t="s">
        <v>190</v>
      </c>
    </row>
    <row r="63" spans="1:3" x14ac:dyDescent="0.5">
      <c r="A63" s="3" t="s">
        <v>191</v>
      </c>
      <c r="B63" s="3"/>
      <c r="C63" s="4" t="s">
        <v>191</v>
      </c>
    </row>
    <row r="64" spans="1:3" x14ac:dyDescent="0.5">
      <c r="A64" s="3" t="s">
        <v>192</v>
      </c>
      <c r="B64" s="3"/>
      <c r="C64" s="4" t="s">
        <v>192</v>
      </c>
    </row>
    <row r="65" spans="1:3" x14ac:dyDescent="0.5">
      <c r="A65" s="3" t="s">
        <v>193</v>
      </c>
      <c r="B65" s="3"/>
      <c r="C65" s="4" t="s">
        <v>193</v>
      </c>
    </row>
    <row r="66" spans="1:3" x14ac:dyDescent="0.5">
      <c r="A66" s="3" t="s">
        <v>194</v>
      </c>
      <c r="B66" s="3"/>
      <c r="C66" s="4" t="s">
        <v>194</v>
      </c>
    </row>
    <row r="67" spans="1:3" x14ac:dyDescent="0.5">
      <c r="A67" s="3" t="s">
        <v>195</v>
      </c>
      <c r="B67" s="3"/>
      <c r="C67" s="4" t="s">
        <v>195</v>
      </c>
    </row>
    <row r="68" spans="1:3" x14ac:dyDescent="0.5">
      <c r="A68" s="3" t="s">
        <v>196</v>
      </c>
      <c r="B68" s="3"/>
      <c r="C68" s="4" t="s">
        <v>196</v>
      </c>
    </row>
    <row r="69" spans="1:3" x14ac:dyDescent="0.5">
      <c r="A69" s="3" t="s">
        <v>197</v>
      </c>
      <c r="B69" s="3"/>
      <c r="C69" s="4" t="s">
        <v>197</v>
      </c>
    </row>
    <row r="70" spans="1:3" x14ac:dyDescent="0.5">
      <c r="A70" s="3" t="s">
        <v>198</v>
      </c>
      <c r="B70" s="3"/>
      <c r="C70" s="4" t="s">
        <v>198</v>
      </c>
    </row>
    <row r="71" spans="1:3" x14ac:dyDescent="0.5">
      <c r="A71" s="3" t="s">
        <v>199</v>
      </c>
      <c r="B71" s="3"/>
      <c r="C71" s="4" t="s">
        <v>199</v>
      </c>
    </row>
    <row r="72" spans="1:3" x14ac:dyDescent="0.5">
      <c r="A72" s="3" t="s">
        <v>200</v>
      </c>
      <c r="B72" s="3"/>
      <c r="C72" s="4" t="s">
        <v>200</v>
      </c>
    </row>
    <row r="73" spans="1:3" x14ac:dyDescent="0.5">
      <c r="A73" s="3" t="s">
        <v>201</v>
      </c>
      <c r="B73" s="3"/>
      <c r="C73" s="4" t="s">
        <v>201</v>
      </c>
    </row>
    <row r="74" spans="1:3" x14ac:dyDescent="0.5">
      <c r="A74" s="3" t="s">
        <v>202</v>
      </c>
      <c r="B74" s="3" t="s">
        <v>174</v>
      </c>
      <c r="C74" s="4" t="s">
        <v>203</v>
      </c>
    </row>
    <row r="75" spans="1:3" x14ac:dyDescent="0.5">
      <c r="A75" s="3" t="s">
        <v>204</v>
      </c>
      <c r="B75" s="3"/>
      <c r="C75" s="4" t="s">
        <v>204</v>
      </c>
    </row>
    <row r="76" spans="1:3" x14ac:dyDescent="0.5">
      <c r="A76" s="3" t="s">
        <v>205</v>
      </c>
      <c r="B76" s="3"/>
      <c r="C76" s="4" t="s">
        <v>205</v>
      </c>
    </row>
    <row r="77" spans="1:3" x14ac:dyDescent="0.5">
      <c r="A77" s="3" t="s">
        <v>206</v>
      </c>
      <c r="B77" s="3"/>
      <c r="C77" s="4" t="s">
        <v>206</v>
      </c>
    </row>
    <row r="78" spans="1:3" x14ac:dyDescent="0.5">
      <c r="A78" s="3" t="s">
        <v>207</v>
      </c>
      <c r="B78" s="3"/>
      <c r="C78" s="4" t="s">
        <v>207</v>
      </c>
    </row>
    <row r="79" spans="1:3" x14ac:dyDescent="0.5">
      <c r="A79" s="3" t="s">
        <v>208</v>
      </c>
      <c r="B79" s="3" t="s">
        <v>174</v>
      </c>
      <c r="C79" s="4" t="s">
        <v>209</v>
      </c>
    </row>
    <row r="80" spans="1:3" x14ac:dyDescent="0.5">
      <c r="A80" s="3" t="s">
        <v>208</v>
      </c>
      <c r="B80" s="3" t="s">
        <v>210</v>
      </c>
      <c r="C80" s="4" t="s">
        <v>211</v>
      </c>
    </row>
    <row r="81" spans="1:3" x14ac:dyDescent="0.5">
      <c r="A81" s="3" t="s">
        <v>208</v>
      </c>
      <c r="B81" s="3" t="s">
        <v>212</v>
      </c>
      <c r="C81" s="4" t="s">
        <v>213</v>
      </c>
    </row>
    <row r="82" spans="1:3" x14ac:dyDescent="0.5">
      <c r="A82" s="3" t="s">
        <v>214</v>
      </c>
      <c r="B82" s="3" t="s">
        <v>174</v>
      </c>
      <c r="C82" s="4" t="s">
        <v>215</v>
      </c>
    </row>
    <row r="83" spans="1:3" x14ac:dyDescent="0.5">
      <c r="A83" s="3" t="s">
        <v>214</v>
      </c>
      <c r="B83" s="3" t="s">
        <v>210</v>
      </c>
      <c r="C83" s="4" t="s">
        <v>216</v>
      </c>
    </row>
    <row r="84" spans="1:3" x14ac:dyDescent="0.5">
      <c r="A84" s="3" t="s">
        <v>214</v>
      </c>
      <c r="B84" s="3" t="s">
        <v>217</v>
      </c>
      <c r="C84" s="4" t="s">
        <v>218</v>
      </c>
    </row>
    <row r="85" spans="1:3" x14ac:dyDescent="0.5">
      <c r="A85" s="3" t="s">
        <v>214</v>
      </c>
      <c r="B85" s="3" t="s">
        <v>212</v>
      </c>
      <c r="C85" s="4" t="s">
        <v>219</v>
      </c>
    </row>
    <row r="86" spans="1:3" x14ac:dyDescent="0.5">
      <c r="A86" s="3" t="s">
        <v>214</v>
      </c>
      <c r="B86" s="3" t="s">
        <v>220</v>
      </c>
      <c r="C86" s="4" t="s">
        <v>221</v>
      </c>
    </row>
    <row r="87" spans="1:3" x14ac:dyDescent="0.5">
      <c r="A87" s="3" t="s">
        <v>214</v>
      </c>
      <c r="B87" s="3" t="s">
        <v>222</v>
      </c>
      <c r="C87" s="4" t="s">
        <v>223</v>
      </c>
    </row>
    <row r="88" spans="1:3" x14ac:dyDescent="0.5">
      <c r="A88" s="3" t="s">
        <v>224</v>
      </c>
      <c r="B88" s="3"/>
      <c r="C88" s="4" t="s">
        <v>224</v>
      </c>
    </row>
    <row r="89" spans="1:3" x14ac:dyDescent="0.5">
      <c r="A89" s="3" t="s">
        <v>225</v>
      </c>
      <c r="B89" s="3"/>
      <c r="C89" s="4" t="s">
        <v>225</v>
      </c>
    </row>
    <row r="90" spans="1:3" x14ac:dyDescent="0.5">
      <c r="A90" s="3" t="s">
        <v>226</v>
      </c>
      <c r="B90" s="3"/>
      <c r="C90" s="4" t="s">
        <v>226</v>
      </c>
    </row>
    <row r="91" spans="1:3" x14ac:dyDescent="0.5">
      <c r="A91" s="3" t="s">
        <v>227</v>
      </c>
      <c r="B91" s="3"/>
      <c r="C91" s="4" t="s">
        <v>227</v>
      </c>
    </row>
    <row r="92" spans="1:3" x14ac:dyDescent="0.5">
      <c r="A92" s="3" t="s">
        <v>228</v>
      </c>
      <c r="B92" s="3" t="s">
        <v>174</v>
      </c>
      <c r="C92" s="4" t="s">
        <v>229</v>
      </c>
    </row>
    <row r="93" spans="1:3" x14ac:dyDescent="0.5">
      <c r="A93" s="3" t="s">
        <v>230</v>
      </c>
      <c r="B93" s="3" t="s">
        <v>174</v>
      </c>
      <c r="C93" s="4" t="s">
        <v>231</v>
      </c>
    </row>
    <row r="94" spans="1:3" x14ac:dyDescent="0.5">
      <c r="A94" s="3" t="s">
        <v>232</v>
      </c>
      <c r="B94" s="3" t="s">
        <v>174</v>
      </c>
      <c r="C94" s="4" t="s">
        <v>233</v>
      </c>
    </row>
    <row r="95" spans="1:3" x14ac:dyDescent="0.5">
      <c r="A95" s="3" t="s">
        <v>232</v>
      </c>
      <c r="B95" s="3" t="s">
        <v>234</v>
      </c>
      <c r="C95" s="4" t="s">
        <v>235</v>
      </c>
    </row>
    <row r="96" spans="1:3" x14ac:dyDescent="0.5">
      <c r="A96" s="3" t="s">
        <v>236</v>
      </c>
      <c r="B96" s="3" t="s">
        <v>174</v>
      </c>
      <c r="C96" s="4" t="s">
        <v>237</v>
      </c>
    </row>
    <row r="97" spans="1:3" x14ac:dyDescent="0.5">
      <c r="A97" s="3" t="s">
        <v>236</v>
      </c>
      <c r="B97" s="3" t="s">
        <v>234</v>
      </c>
      <c r="C97" s="4" t="s">
        <v>238</v>
      </c>
    </row>
    <row r="98" spans="1:3" x14ac:dyDescent="0.5">
      <c r="A98" s="3" t="s">
        <v>236</v>
      </c>
      <c r="B98" s="3" t="s">
        <v>210</v>
      </c>
      <c r="C98" s="4" t="s">
        <v>239</v>
      </c>
    </row>
    <row r="99" spans="1:3" x14ac:dyDescent="0.5">
      <c r="A99" s="3" t="s">
        <v>240</v>
      </c>
      <c r="B99" s="3"/>
      <c r="C99" s="4" t="s">
        <v>240</v>
      </c>
    </row>
    <row r="100" spans="1:3" x14ac:dyDescent="0.5">
      <c r="A100" s="3" t="s">
        <v>241</v>
      </c>
      <c r="B100" s="3"/>
      <c r="C100" s="4" t="s">
        <v>241</v>
      </c>
    </row>
    <row r="101" spans="1:3" x14ac:dyDescent="0.5">
      <c r="A101" s="3" t="s">
        <v>242</v>
      </c>
      <c r="B101" s="3"/>
      <c r="C101" s="4" t="s">
        <v>242</v>
      </c>
    </row>
    <row r="102" spans="1:3" x14ac:dyDescent="0.5">
      <c r="A102" s="3" t="s">
        <v>243</v>
      </c>
      <c r="B102" s="3"/>
      <c r="C102" s="4" t="s">
        <v>243</v>
      </c>
    </row>
    <row r="103" spans="1:3" x14ac:dyDescent="0.5">
      <c r="A103" s="3" t="s">
        <v>244</v>
      </c>
      <c r="B103" s="3"/>
      <c r="C103" s="4" t="s">
        <v>244</v>
      </c>
    </row>
    <row r="104" spans="1:3" x14ac:dyDescent="0.5">
      <c r="A104" s="3" t="s">
        <v>245</v>
      </c>
      <c r="B104" s="3"/>
      <c r="C104" s="4" t="s">
        <v>245</v>
      </c>
    </row>
    <row r="105" spans="1:3" x14ac:dyDescent="0.5">
      <c r="A105" s="3" t="s">
        <v>246</v>
      </c>
      <c r="B105" s="3"/>
      <c r="C105" s="4" t="s">
        <v>246</v>
      </c>
    </row>
    <row r="106" spans="1:3" x14ac:dyDescent="0.5">
      <c r="A106" s="3" t="s">
        <v>247</v>
      </c>
      <c r="B106" s="3"/>
      <c r="C106" s="4" t="s">
        <v>247</v>
      </c>
    </row>
    <row r="107" spans="1:3" x14ac:dyDescent="0.5">
      <c r="A107" s="3" t="s">
        <v>248</v>
      </c>
      <c r="B107" s="3"/>
      <c r="C107" s="4" t="s">
        <v>248</v>
      </c>
    </row>
    <row r="108" spans="1:3" x14ac:dyDescent="0.5">
      <c r="A108" s="3" t="s">
        <v>249</v>
      </c>
      <c r="B108" s="3"/>
      <c r="C108" s="4" t="s">
        <v>249</v>
      </c>
    </row>
    <row r="109" spans="1:3" x14ac:dyDescent="0.5">
      <c r="A109" s="3" t="s">
        <v>250</v>
      </c>
      <c r="B109" s="3"/>
      <c r="C109" s="4" t="s">
        <v>250</v>
      </c>
    </row>
    <row r="110" spans="1:3" x14ac:dyDescent="0.5">
      <c r="A110" s="3" t="s">
        <v>251</v>
      </c>
      <c r="B110" s="3"/>
      <c r="C110" s="4" t="s">
        <v>251</v>
      </c>
    </row>
    <row r="111" spans="1:3" x14ac:dyDescent="0.5">
      <c r="A111" s="3" t="s">
        <v>252</v>
      </c>
      <c r="B111" s="3"/>
      <c r="C111" s="4" t="s">
        <v>252</v>
      </c>
    </row>
    <row r="112" spans="1:3" x14ac:dyDescent="0.5">
      <c r="A112" s="3" t="s">
        <v>253</v>
      </c>
      <c r="B112" s="3"/>
      <c r="C112" s="4" t="s">
        <v>253</v>
      </c>
    </row>
    <row r="113" spans="1:3" x14ac:dyDescent="0.5">
      <c r="A113" s="3" t="s">
        <v>254</v>
      </c>
      <c r="B113" s="3"/>
      <c r="C113" s="4" t="s">
        <v>254</v>
      </c>
    </row>
    <row r="114" spans="1:3" x14ac:dyDescent="0.5">
      <c r="A114" s="3" t="s">
        <v>255</v>
      </c>
      <c r="B114" s="3"/>
      <c r="C114" s="4" t="s">
        <v>255</v>
      </c>
    </row>
    <row r="115" spans="1:3" x14ac:dyDescent="0.5">
      <c r="A115" s="3" t="s">
        <v>256</v>
      </c>
      <c r="B115" s="3"/>
      <c r="C115" s="4" t="s">
        <v>256</v>
      </c>
    </row>
    <row r="116" spans="1:3" x14ac:dyDescent="0.5">
      <c r="A116" s="3" t="s">
        <v>257</v>
      </c>
      <c r="B116" s="3"/>
      <c r="C116" s="4" t="s">
        <v>257</v>
      </c>
    </row>
    <row r="117" spans="1:3" x14ac:dyDescent="0.5">
      <c r="A117" s="3" t="s">
        <v>258</v>
      </c>
      <c r="B117" s="3"/>
      <c r="C117" s="4" t="s">
        <v>258</v>
      </c>
    </row>
    <row r="118" spans="1:3" x14ac:dyDescent="0.5">
      <c r="A118" s="3" t="s">
        <v>259</v>
      </c>
      <c r="B118" s="3"/>
      <c r="C118" s="4" t="s">
        <v>259</v>
      </c>
    </row>
    <row r="119" spans="1:3" x14ac:dyDescent="0.5">
      <c r="A119" s="3" t="s">
        <v>260</v>
      </c>
      <c r="B119" s="3"/>
      <c r="C119" s="4" t="s">
        <v>260</v>
      </c>
    </row>
    <row r="120" spans="1:3" x14ac:dyDescent="0.5">
      <c r="A120" s="3" t="s">
        <v>260</v>
      </c>
      <c r="B120" s="3" t="s">
        <v>210</v>
      </c>
      <c r="C120" s="4" t="s">
        <v>261</v>
      </c>
    </row>
    <row r="121" spans="1:3" x14ac:dyDescent="0.5">
      <c r="A121" s="3" t="s">
        <v>262</v>
      </c>
      <c r="B121" s="3"/>
      <c r="C121" s="4" t="s">
        <v>262</v>
      </c>
    </row>
    <row r="122" spans="1:3" x14ac:dyDescent="0.5">
      <c r="A122" s="3" t="s">
        <v>263</v>
      </c>
      <c r="B122" s="3"/>
      <c r="C122" s="4" t="s">
        <v>263</v>
      </c>
    </row>
    <row r="123" spans="1:3" x14ac:dyDescent="0.5">
      <c r="A123" s="3" t="s">
        <v>264</v>
      </c>
      <c r="B123" s="3" t="s">
        <v>174</v>
      </c>
      <c r="C123" s="4" t="s">
        <v>265</v>
      </c>
    </row>
    <row r="124" spans="1:3" x14ac:dyDescent="0.5">
      <c r="A124" s="3" t="s">
        <v>264</v>
      </c>
      <c r="B124" s="3" t="s">
        <v>210</v>
      </c>
      <c r="C124" s="4" t="s">
        <v>266</v>
      </c>
    </row>
    <row r="125" spans="1:3" x14ac:dyDescent="0.5">
      <c r="A125" s="3" t="s">
        <v>264</v>
      </c>
      <c r="B125" s="3" t="s">
        <v>212</v>
      </c>
      <c r="C125" s="4" t="s">
        <v>267</v>
      </c>
    </row>
    <row r="126" spans="1:3" x14ac:dyDescent="0.5">
      <c r="A126" s="3" t="s">
        <v>264</v>
      </c>
      <c r="B126" s="3" t="s">
        <v>222</v>
      </c>
      <c r="C126" s="4" t="s">
        <v>268</v>
      </c>
    </row>
    <row r="127" spans="1:3" x14ac:dyDescent="0.5">
      <c r="A127" s="3" t="s">
        <v>269</v>
      </c>
      <c r="B127" s="3" t="s">
        <v>174</v>
      </c>
      <c r="C127" s="4" t="s">
        <v>270</v>
      </c>
    </row>
    <row r="128" spans="1:3" x14ac:dyDescent="0.5">
      <c r="A128" s="3" t="s">
        <v>269</v>
      </c>
      <c r="B128" s="3" t="s">
        <v>210</v>
      </c>
      <c r="C128" s="4" t="s">
        <v>271</v>
      </c>
    </row>
    <row r="129" spans="1:3" x14ac:dyDescent="0.5">
      <c r="A129" s="3" t="s">
        <v>269</v>
      </c>
      <c r="B129" s="3" t="s">
        <v>217</v>
      </c>
      <c r="C129" s="4" t="s">
        <v>272</v>
      </c>
    </row>
    <row r="130" spans="1:3" x14ac:dyDescent="0.5">
      <c r="A130" s="3" t="s">
        <v>269</v>
      </c>
      <c r="B130" s="3" t="s">
        <v>212</v>
      </c>
      <c r="C130" s="4" t="s">
        <v>273</v>
      </c>
    </row>
    <row r="131" spans="1:3" x14ac:dyDescent="0.5">
      <c r="A131" s="3" t="s">
        <v>269</v>
      </c>
      <c r="B131" s="3" t="s">
        <v>220</v>
      </c>
      <c r="C131" s="4" t="s">
        <v>274</v>
      </c>
    </row>
    <row r="132" spans="1:3" x14ac:dyDescent="0.5">
      <c r="A132" s="3" t="s">
        <v>269</v>
      </c>
      <c r="B132" s="3" t="s">
        <v>222</v>
      </c>
      <c r="C132" s="4" t="s">
        <v>275</v>
      </c>
    </row>
    <row r="133" spans="1:3" x14ac:dyDescent="0.5">
      <c r="A133" s="3" t="s">
        <v>276</v>
      </c>
      <c r="B133" s="3" t="s">
        <v>174</v>
      </c>
      <c r="C133" s="4" t="s">
        <v>277</v>
      </c>
    </row>
    <row r="134" spans="1:3" x14ac:dyDescent="0.5">
      <c r="A134" s="3" t="s">
        <v>276</v>
      </c>
      <c r="B134" s="3" t="s">
        <v>234</v>
      </c>
      <c r="C134" s="4" t="s">
        <v>278</v>
      </c>
    </row>
    <row r="135" spans="1:3" x14ac:dyDescent="0.5">
      <c r="A135" s="3" t="s">
        <v>279</v>
      </c>
      <c r="B135" s="3" t="s">
        <v>174</v>
      </c>
      <c r="C135" s="4" t="s">
        <v>280</v>
      </c>
    </row>
    <row r="136" spans="1:3" x14ac:dyDescent="0.5">
      <c r="A136" s="3" t="s">
        <v>279</v>
      </c>
      <c r="B136" s="3" t="s">
        <v>234</v>
      </c>
      <c r="C136" s="4" t="s">
        <v>281</v>
      </c>
    </row>
    <row r="137" spans="1:3" x14ac:dyDescent="0.5">
      <c r="A137" s="3" t="s">
        <v>282</v>
      </c>
      <c r="B137" s="3" t="s">
        <v>174</v>
      </c>
      <c r="C137" s="4" t="s">
        <v>283</v>
      </c>
    </row>
    <row r="138" spans="1:3" x14ac:dyDescent="0.5">
      <c r="A138" s="3" t="s">
        <v>282</v>
      </c>
      <c r="B138" s="3" t="s">
        <v>234</v>
      </c>
      <c r="C138" s="4" t="s">
        <v>284</v>
      </c>
    </row>
    <row r="139" spans="1:3" x14ac:dyDescent="0.5">
      <c r="A139" s="3" t="s">
        <v>282</v>
      </c>
      <c r="B139" s="3" t="s">
        <v>210</v>
      </c>
      <c r="C139" s="4" t="s">
        <v>285</v>
      </c>
    </row>
    <row r="140" spans="1:3" x14ac:dyDescent="0.5">
      <c r="A140" s="3" t="s">
        <v>282</v>
      </c>
      <c r="B140" s="3" t="s">
        <v>217</v>
      </c>
      <c r="C140" s="4" t="s">
        <v>286</v>
      </c>
    </row>
    <row r="141" spans="1:3" x14ac:dyDescent="0.5">
      <c r="A141" s="3" t="s">
        <v>287</v>
      </c>
      <c r="B141" s="3" t="s">
        <v>174</v>
      </c>
      <c r="C141" s="4" t="s">
        <v>288</v>
      </c>
    </row>
    <row r="142" spans="1:3" x14ac:dyDescent="0.5">
      <c r="A142" s="3" t="s">
        <v>287</v>
      </c>
      <c r="B142" s="3" t="s">
        <v>234</v>
      </c>
      <c r="C142" s="4" t="s">
        <v>289</v>
      </c>
    </row>
    <row r="143" spans="1:3" x14ac:dyDescent="0.5">
      <c r="A143" s="3" t="s">
        <v>287</v>
      </c>
      <c r="B143" s="3" t="s">
        <v>210</v>
      </c>
      <c r="C143" s="4" t="s">
        <v>290</v>
      </c>
    </row>
    <row r="144" spans="1:3" x14ac:dyDescent="0.5">
      <c r="A144" s="3" t="s">
        <v>287</v>
      </c>
      <c r="B144" s="3" t="s">
        <v>212</v>
      </c>
      <c r="C144" s="4" t="s">
        <v>291</v>
      </c>
    </row>
    <row r="145" spans="1:3" x14ac:dyDescent="0.5">
      <c r="A145" s="3" t="s">
        <v>292</v>
      </c>
      <c r="B145" s="3"/>
      <c r="C145" s="4" t="s">
        <v>292</v>
      </c>
    </row>
    <row r="146" spans="1:3" x14ac:dyDescent="0.5">
      <c r="A146" s="3" t="s">
        <v>293</v>
      </c>
      <c r="B146" s="3"/>
      <c r="C146" s="4" t="s">
        <v>293</v>
      </c>
    </row>
    <row r="147" spans="1:3" x14ac:dyDescent="0.5">
      <c r="A147" s="3" t="s">
        <v>294</v>
      </c>
      <c r="B147" s="3"/>
      <c r="C147" s="4" t="s">
        <v>294</v>
      </c>
    </row>
    <row r="148" spans="1:3" x14ac:dyDescent="0.5">
      <c r="A148" s="3" t="s">
        <v>295</v>
      </c>
      <c r="B148" s="3"/>
      <c r="C148" s="4" t="s">
        <v>295</v>
      </c>
    </row>
    <row r="149" spans="1:3" x14ac:dyDescent="0.5">
      <c r="A149" s="3" t="s">
        <v>296</v>
      </c>
      <c r="B149" s="3" t="s">
        <v>174</v>
      </c>
      <c r="C149" s="4" t="s">
        <v>297</v>
      </c>
    </row>
    <row r="150" spans="1:3" x14ac:dyDescent="0.5">
      <c r="A150" s="3" t="s">
        <v>296</v>
      </c>
      <c r="B150" s="3" t="s">
        <v>234</v>
      </c>
      <c r="C150" s="4" t="s">
        <v>298</v>
      </c>
    </row>
    <row r="151" spans="1:3" x14ac:dyDescent="0.5">
      <c r="A151" s="3" t="s">
        <v>299</v>
      </c>
      <c r="B151" s="3" t="s">
        <v>174</v>
      </c>
      <c r="C151" s="4" t="s">
        <v>300</v>
      </c>
    </row>
    <row r="152" spans="1:3" x14ac:dyDescent="0.5">
      <c r="A152" s="3" t="s">
        <v>299</v>
      </c>
      <c r="B152" s="3" t="s">
        <v>234</v>
      </c>
      <c r="C152" s="4" t="s">
        <v>301</v>
      </c>
    </row>
    <row r="153" spans="1:3" x14ac:dyDescent="0.5">
      <c r="A153" s="3" t="s">
        <v>299</v>
      </c>
      <c r="B153" s="3"/>
      <c r="C153" s="4" t="s">
        <v>299</v>
      </c>
    </row>
    <row r="154" spans="1:3" x14ac:dyDescent="0.5">
      <c r="A154" s="3" t="s">
        <v>302</v>
      </c>
      <c r="B154" s="3"/>
      <c r="C154" s="4" t="s">
        <v>302</v>
      </c>
    </row>
    <row r="155" spans="1:3" x14ac:dyDescent="0.5">
      <c r="A155" s="3" t="s">
        <v>303</v>
      </c>
      <c r="B155" s="3"/>
      <c r="C155" s="4" t="s">
        <v>303</v>
      </c>
    </row>
    <row r="156" spans="1:3" x14ac:dyDescent="0.5">
      <c r="A156" s="3" t="s">
        <v>304</v>
      </c>
      <c r="B156" s="3"/>
      <c r="C156" s="4" t="s">
        <v>304</v>
      </c>
    </row>
    <row r="157" spans="1:3" x14ac:dyDescent="0.5">
      <c r="A157" s="3" t="s">
        <v>305</v>
      </c>
      <c r="B157" s="3"/>
      <c r="C157" s="4" t="s">
        <v>305</v>
      </c>
    </row>
    <row r="158" spans="1:3" x14ac:dyDescent="0.5">
      <c r="A158" s="3" t="s">
        <v>306</v>
      </c>
      <c r="B158" s="3"/>
      <c r="C158" s="4" t="s">
        <v>306</v>
      </c>
    </row>
    <row r="159" spans="1:3" x14ac:dyDescent="0.5">
      <c r="A159" s="3" t="s">
        <v>307</v>
      </c>
      <c r="B159" s="3" t="s">
        <v>174</v>
      </c>
      <c r="C159" s="4" t="s">
        <v>308</v>
      </c>
    </row>
    <row r="160" spans="1:3" x14ac:dyDescent="0.5">
      <c r="A160" s="3" t="s">
        <v>307</v>
      </c>
      <c r="B160" s="3" t="s">
        <v>234</v>
      </c>
      <c r="C160" s="4" t="s">
        <v>309</v>
      </c>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A6" sqref="A6"/>
    </sheetView>
  </sheetViews>
  <sheetFormatPr defaultRowHeight="18.45" x14ac:dyDescent="0.5"/>
  <cols>
    <col min="1" max="1" width="31.90625" customWidth="1"/>
  </cols>
  <sheetData>
    <row r="1" spans="1:1" x14ac:dyDescent="0.5">
      <c r="A1" s="1" t="s">
        <v>75</v>
      </c>
    </row>
    <row r="2" spans="1:1" x14ac:dyDescent="0.5">
      <c r="A2" t="s">
        <v>76</v>
      </c>
    </row>
    <row r="3" spans="1:1" x14ac:dyDescent="0.5">
      <c r="A3" t="s">
        <v>77</v>
      </c>
    </row>
    <row r="4" spans="1:1" x14ac:dyDescent="0.5">
      <c r="A4" s="1" t="s">
        <v>78</v>
      </c>
    </row>
    <row r="5" spans="1:1" x14ac:dyDescent="0.5">
      <c r="A5" t="s">
        <v>81</v>
      </c>
    </row>
    <row r="8" spans="1:1" x14ac:dyDescent="0.5">
      <c r="A8" t="s">
        <v>80</v>
      </c>
    </row>
    <row r="9" spans="1:1" x14ac:dyDescent="0.5">
      <c r="A9" t="s">
        <v>70</v>
      </c>
    </row>
    <row r="10" spans="1:1" x14ac:dyDescent="0.5">
      <c r="A10" t="s">
        <v>71</v>
      </c>
    </row>
    <row r="11" spans="1:1" x14ac:dyDescent="0.5">
      <c r="A11" t="s">
        <v>72</v>
      </c>
    </row>
    <row r="12" spans="1:1" x14ac:dyDescent="0.5">
      <c r="A12" t="s">
        <v>73</v>
      </c>
    </row>
    <row r="13" spans="1:1" x14ac:dyDescent="0.5">
      <c r="A13" t="s">
        <v>74</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個別割引申請書</vt:lpstr>
      <vt:lpstr>機器詳細_Lenovo Services</vt:lpstr>
      <vt:lpstr>機器詳細_MA用</vt:lpstr>
      <vt:lpstr> 9x5翌日対応機器リスト</vt:lpstr>
      <vt:lpstr>Sheet4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2020-06-11T01:54:21Z</dcterms:modified>
</cp:coreProperties>
</file>